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autoCompressPictures="0"/>
  <mc:AlternateContent xmlns:mc="http://schemas.openxmlformats.org/markup-compatibility/2006">
    <mc:Choice Requires="x15">
      <x15ac:absPath xmlns:x15ac="http://schemas.microsoft.com/office/spreadsheetml/2010/11/ac" url="C:\Users\17250\AppData\Local\Microsoft\Windows\INetCache\Content.Outlook\UFE8EGBE\"/>
    </mc:Choice>
  </mc:AlternateContent>
  <xr:revisionPtr revIDLastSave="0" documentId="13_ncr:1_{CC6A4F03-C1B1-4445-956A-62EBC97B20E3}" xr6:coauthVersionLast="36" xr6:coauthVersionMax="36" xr10:uidLastSave="{00000000-0000-0000-0000-000000000000}"/>
  <bookViews>
    <workbookView xWindow="0" yWindow="0" windowWidth="25200" windowHeight="11760" tabRatio="742" xr2:uid="{00000000-000D-0000-FFFF-FFFF00000000}"/>
  </bookViews>
  <sheets>
    <sheet name="Priedas Nr. 2 (komand. pažym.)" sheetId="3" r:id="rId1"/>
    <sheet name="Priedas Nr. 2 (Pavyzdys)" sheetId="16" r:id="rId2"/>
    <sheet name="Šablono pasirinkimai" sheetId="10" state="hidden" r:id="rId3"/>
    <sheet name="Priedas Nr. 3 (Kuro skaičiav.)" sheetId="11" r:id="rId4"/>
    <sheet name="Priedas Nr. 4 (dienpin normos)" sheetId="20" r:id="rId5"/>
    <sheet name="Priedas Nr. 5 (gyv. ploto norm)" sheetId="21" r:id="rId6"/>
  </sheets>
  <definedNames>
    <definedName name="part_1829a1c86cc94e40b4dc98ded4b41edc" localSheetId="5">'Priedas Nr. 5 (gyv. ploto norm)'!$B$9</definedName>
    <definedName name="_xlnm.Print_Area" localSheetId="0">'Priedas Nr. 2 (komand. pažym.)'!$A$1:$I$148</definedName>
    <definedName name="_xlnm.Print_Area" localSheetId="1">'Priedas Nr. 2 (Pavyzdys)'!$A$1:$I$148</definedName>
  </definedNames>
  <calcPr calcId="179021"/>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I112" i="3" l="1"/>
  <c r="F27" i="11"/>
  <c r="F26" i="11"/>
  <c r="F30" i="11"/>
  <c r="F29" i="11"/>
  <c r="F28" i="11"/>
  <c r="O5" i="11"/>
  <c r="O11" i="11" s="1"/>
  <c r="K26" i="11" s="1"/>
  <c r="L5" i="11"/>
  <c r="K5" i="11"/>
  <c r="L21" i="11" s="1"/>
  <c r="J5" i="11"/>
  <c r="J21" i="11" s="1"/>
  <c r="I5" i="11"/>
  <c r="I113" i="16"/>
  <c r="I112" i="16"/>
  <c r="I133" i="16"/>
  <c r="I132" i="16"/>
  <c r="I131" i="16"/>
  <c r="I130" i="16"/>
  <c r="I129" i="16"/>
  <c r="I128" i="16"/>
  <c r="I127" i="16"/>
  <c r="I126" i="16"/>
  <c r="I125" i="16"/>
  <c r="I124" i="16"/>
  <c r="I123" i="16"/>
  <c r="I122" i="16"/>
  <c r="I121" i="16"/>
  <c r="I120" i="16"/>
  <c r="I119" i="16"/>
  <c r="I118" i="16"/>
  <c r="I117" i="16"/>
  <c r="I116" i="16"/>
  <c r="I115" i="16"/>
  <c r="I114" i="16"/>
  <c r="G18" i="16"/>
  <c r="D4" i="16"/>
  <c r="I1" i="16"/>
  <c r="D4" i="3"/>
  <c r="I116" i="3"/>
  <c r="I122" i="3"/>
  <c r="I121" i="3"/>
  <c r="I120" i="3"/>
  <c r="I119" i="3"/>
  <c r="G18" i="3"/>
  <c r="I130" i="3"/>
  <c r="I114" i="3"/>
  <c r="I115" i="3"/>
  <c r="I131" i="3"/>
  <c r="I117" i="3"/>
  <c r="I113" i="3"/>
  <c r="I118" i="3"/>
  <c r="I123" i="3"/>
  <c r="I124" i="3"/>
  <c r="I125" i="3"/>
  <c r="I126" i="3"/>
  <c r="I127" i="3"/>
  <c r="I128" i="3"/>
  <c r="I129" i="3"/>
  <c r="I132" i="3"/>
  <c r="I133" i="3"/>
  <c r="H2" i="3"/>
  <c r="F16" i="11"/>
  <c r="G16" i="11" s="1"/>
  <c r="F17" i="11"/>
  <c r="F18" i="11"/>
  <c r="G17" i="11"/>
  <c r="F19" i="11"/>
  <c r="G18" i="11"/>
  <c r="G19" i="11"/>
  <c r="F20" i="11"/>
  <c r="G20" i="11"/>
  <c r="F21" i="11"/>
  <c r="F22" i="11"/>
  <c r="G21" i="11"/>
  <c r="G22" i="11"/>
  <c r="F23" i="11"/>
  <c r="F24" i="11"/>
  <c r="F25" i="11"/>
  <c r="G23" i="11"/>
  <c r="G26" i="11"/>
  <c r="G24" i="11"/>
  <c r="G27" i="11"/>
  <c r="G25" i="11"/>
  <c r="G28" i="11"/>
  <c r="G29" i="11"/>
  <c r="G30" i="11"/>
  <c r="G31" i="11" l="1"/>
  <c r="O29" i="11" s="1"/>
  <c r="F31" i="11"/>
  <c r="M26" i="11" s="1"/>
  <c r="O21" i="11"/>
  <c r="E17" i="11" s="1"/>
  <c r="I134" i="16"/>
  <c r="I134" i="3"/>
  <c r="O26" i="11" l="1"/>
  <c r="E27" i="11"/>
  <c r="E29" i="11"/>
  <c r="E30" i="11"/>
  <c r="E28" i="11"/>
  <c r="E24" i="11"/>
  <c r="E21" i="11"/>
  <c r="E26" i="11"/>
  <c r="E20" i="11"/>
  <c r="E23" i="11"/>
  <c r="E25" i="11"/>
  <c r="E22" i="11"/>
  <c r="E19" i="11"/>
  <c r="I26" i="11"/>
  <c r="E18" i="11"/>
  <c r="E1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alwituke</author>
    <author>alvita</author>
    <author>Alvita</author>
  </authors>
  <commentList>
    <comment ref="B6" authorId="0" shapeId="0" xr:uid="{00000000-0006-0000-0000-000001000000}">
      <text>
        <r>
          <rPr>
            <sz val="10"/>
            <color indexed="81"/>
            <rFont val="Times New Roman"/>
            <family val="1"/>
            <charset val="186"/>
          </rPr>
          <t>komandiruojamo darbuotojo vardas, pavardė ir tabelio nr.</t>
        </r>
      </text>
    </comment>
    <comment ref="B7" authorId="1" shapeId="0" xr:uid="{00000000-0006-0000-0000-000002000000}">
      <text>
        <r>
          <rPr>
            <sz val="10"/>
            <color indexed="81"/>
            <rFont val="Times New Roman"/>
            <family val="1"/>
            <charset val="186"/>
          </rPr>
          <t xml:space="preserve">skyrius kuriame dirba darbuotojas
</t>
        </r>
      </text>
    </comment>
    <comment ref="D7" authorId="1" shapeId="0" xr:uid="{00000000-0006-0000-0000-000003000000}">
      <text>
        <r>
          <rPr>
            <sz val="10"/>
            <color indexed="81"/>
            <rFont val="Times New Roman"/>
            <family val="1"/>
            <charset val="186"/>
          </rPr>
          <t>darbuotojo pareigos</t>
        </r>
      </text>
    </comment>
    <comment ref="C9" authorId="1" shapeId="0" xr:uid="{00000000-0006-0000-0000-000004000000}">
      <text>
        <r>
          <rPr>
            <sz val="10"/>
            <color indexed="81"/>
            <rFont val="Times New Roman"/>
            <family val="1"/>
            <charset val="186"/>
          </rPr>
          <t>šalis, miestas</t>
        </r>
      </text>
    </comment>
    <comment ref="D11" authorId="1" shapeId="0" xr:uid="{00000000-0006-0000-0000-000005000000}">
      <text>
        <r>
          <rPr>
            <sz val="10"/>
            <color indexed="81"/>
            <rFont val="Times New Roman"/>
            <family val="1"/>
            <charset val="186"/>
          </rPr>
          <t>komandiruotės trukmė įskaitant kelionės dienas</t>
        </r>
      </text>
    </comment>
    <comment ref="B12" authorId="0" shapeId="0" xr:uid="{00000000-0006-0000-0000-000006000000}">
      <text>
        <r>
          <rPr>
            <sz val="9"/>
            <color indexed="81"/>
            <rFont val="Tahoma"/>
            <family val="2"/>
            <charset val="186"/>
          </rPr>
          <t>įsakymo išleidimo data</t>
        </r>
      </text>
    </comment>
    <comment ref="F12" authorId="0" shapeId="0" xr:uid="{00000000-0006-0000-0000-000007000000}">
      <text>
        <r>
          <rPr>
            <sz val="10"/>
            <color indexed="81"/>
            <rFont val="Times New Roman"/>
            <family val="1"/>
            <charset val="186"/>
          </rPr>
          <t>komandiruotės įsakymo numeris</t>
        </r>
      </text>
    </comment>
    <comment ref="C13" authorId="2" shapeId="0" xr:uid="{00000000-0006-0000-0000-000008000000}">
      <text>
        <r>
          <rPr>
            <b/>
            <sz val="8"/>
            <color indexed="81"/>
            <rFont val="Tahoma"/>
            <family val="2"/>
            <charset val="186"/>
          </rPr>
          <t xml:space="preserve">S - studijoms;
M - mokslui;
AP - akademinei paramai; 
A - administravimui;
SR - studentų reikalams;
KV - komercinei veiklai;
IR - išoriniams ryšiams;
VP - viešosios paslaugoms;
Ū - ūkiui.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alwituke</author>
    <author>alvita</author>
    <author>Alvita</author>
  </authors>
  <commentList>
    <comment ref="B6" authorId="0" shapeId="0" xr:uid="{00000000-0006-0000-0100-000001000000}">
      <text>
        <r>
          <rPr>
            <sz val="10"/>
            <color indexed="81"/>
            <rFont val="Times New Roman"/>
            <family val="1"/>
            <charset val="186"/>
          </rPr>
          <t>komandiruojamo darbuotojo vardas, pavardė ir tabelio nr.</t>
        </r>
      </text>
    </comment>
    <comment ref="B7" authorId="1" shapeId="0" xr:uid="{00000000-0006-0000-0100-000002000000}">
      <text>
        <r>
          <rPr>
            <sz val="10"/>
            <color indexed="81"/>
            <rFont val="Times New Roman"/>
            <family val="1"/>
            <charset val="186"/>
          </rPr>
          <t xml:space="preserve">skyrius kuriame dirba darbuotojas
</t>
        </r>
      </text>
    </comment>
    <comment ref="D7" authorId="1" shapeId="0" xr:uid="{00000000-0006-0000-0100-000003000000}">
      <text>
        <r>
          <rPr>
            <sz val="10"/>
            <color indexed="81"/>
            <rFont val="Times New Roman"/>
            <family val="1"/>
            <charset val="186"/>
          </rPr>
          <t>darbuotojo pareigos</t>
        </r>
      </text>
    </comment>
    <comment ref="C9" authorId="1" shapeId="0" xr:uid="{00000000-0006-0000-0100-000004000000}">
      <text>
        <r>
          <rPr>
            <sz val="10"/>
            <color indexed="81"/>
            <rFont val="Times New Roman"/>
            <family val="1"/>
            <charset val="186"/>
          </rPr>
          <t>šalis, miestas</t>
        </r>
      </text>
    </comment>
    <comment ref="D11" authorId="1" shapeId="0" xr:uid="{00000000-0006-0000-0100-000005000000}">
      <text>
        <r>
          <rPr>
            <sz val="10"/>
            <color indexed="81"/>
            <rFont val="Times New Roman"/>
            <family val="1"/>
            <charset val="186"/>
          </rPr>
          <t>komandiruotės trukmė įskaitant kelionės dienas</t>
        </r>
      </text>
    </comment>
    <comment ref="B12" authorId="0" shapeId="0" xr:uid="{00000000-0006-0000-0100-000006000000}">
      <text>
        <r>
          <rPr>
            <sz val="9"/>
            <color indexed="81"/>
            <rFont val="Tahoma"/>
            <family val="2"/>
            <charset val="186"/>
          </rPr>
          <t>įsakymo išleidimo metai</t>
        </r>
      </text>
    </comment>
    <comment ref="F12" authorId="0" shapeId="0" xr:uid="{00000000-0006-0000-0100-000007000000}">
      <text>
        <r>
          <rPr>
            <sz val="10"/>
            <color indexed="81"/>
            <rFont val="Times New Roman"/>
            <family val="1"/>
            <charset val="186"/>
          </rPr>
          <t>komandiruotės įsakymo numeris</t>
        </r>
      </text>
    </comment>
    <comment ref="C13" authorId="2" shapeId="0" xr:uid="{00000000-0006-0000-0100-000008000000}">
      <text>
        <r>
          <rPr>
            <b/>
            <sz val="8"/>
            <color indexed="81"/>
            <rFont val="Tahoma"/>
            <family val="2"/>
            <charset val="186"/>
          </rPr>
          <t xml:space="preserve">S - studijoms;
M - mokslui;
AP - akademinei paramai; 
A - administravimui;
SR - studentų reikalams;
KV - komercinei veiklai;
IR - išoriniams ryšiams;
VP - viešosios paslaugoms;
Ū - ūkiui.
</t>
        </r>
      </text>
    </comment>
  </commentList>
</comments>
</file>

<file path=xl/sharedStrings.xml><?xml version="1.0" encoding="utf-8"?>
<sst xmlns="http://schemas.openxmlformats.org/spreadsheetml/2006/main" count="1240" uniqueCount="656">
  <si>
    <t>Data :</t>
  </si>
  <si>
    <t xml:space="preserve">Išduotas </t>
  </si>
  <si>
    <t>Vytauto Didžiojo universitetas</t>
  </si>
  <si>
    <t>Vardas, pavardė</t>
  </si>
  <si>
    <t>Kam, už ką, pagal kokį dokumentą išmokėta</t>
  </si>
  <si>
    <t>Suma</t>
  </si>
  <si>
    <t>Iš viso:</t>
  </si>
  <si>
    <t>Ankstyvesniojo avanso liekana</t>
  </si>
  <si>
    <t>Antišlaidžiai</t>
  </si>
  <si>
    <t>Išleista</t>
  </si>
  <si>
    <t>Apyskaita patikrinta</t>
  </si>
  <si>
    <t>Finansininkas (buhalteris)</t>
  </si>
  <si>
    <t>Tvirtinu tokios sumos apyskaitą:</t>
  </si>
  <si>
    <t>Įstaigos vadovas</t>
  </si>
  <si>
    <t xml:space="preserve">Priedas </t>
  </si>
  <si>
    <t>___________  dokumentų</t>
  </si>
  <si>
    <t>SEK</t>
  </si>
  <si>
    <t>EUR</t>
  </si>
  <si>
    <t xml:space="preserve">Gauta </t>
  </si>
  <si>
    <t>AVANSAS</t>
  </si>
  <si>
    <t>PAVEDIMAS</t>
  </si>
  <si>
    <t>Antišlaidžiai (mokėti)</t>
  </si>
  <si>
    <t>Liekana (skola)</t>
  </si>
  <si>
    <t xml:space="preserve">Pagrindas : </t>
  </si>
  <si>
    <t xml:space="preserve"> įsakymas Nr. </t>
  </si>
  <si>
    <t>Galioja pateikus pasą ar tarnybinį pažymėjimą</t>
  </si>
  <si>
    <t>_________ m.</t>
  </si>
  <si>
    <t>___________________________ d.</t>
  </si>
  <si>
    <t>USD</t>
  </si>
  <si>
    <t>Skyrius, pareigos</t>
  </si>
  <si>
    <t>AVANSO APYSKAITA Nr. _________</t>
  </si>
  <si>
    <t>Nakvynės išlaidos:</t>
  </si>
  <si>
    <t>Dienpinigiai:</t>
  </si>
  <si>
    <t>Kelionės išlaidos:</t>
  </si>
  <si>
    <t>Vizos mokestis:</t>
  </si>
  <si>
    <t>Draudimo išlaidos:</t>
  </si>
  <si>
    <t xml:space="preserve"> Autobusu</t>
  </si>
  <si>
    <t xml:space="preserve"> Automobiliu</t>
  </si>
  <si>
    <t xml:space="preserve"> Keltu</t>
  </si>
  <si>
    <t xml:space="preserve"> Lėktuvu</t>
  </si>
  <si>
    <t xml:space="preserve"> Traukinius</t>
  </si>
  <si>
    <t>Kitos išlaidos:</t>
  </si>
  <si>
    <t>Išlaidų tipai:</t>
  </si>
  <si>
    <t>Valiutos:</t>
  </si>
  <si>
    <t>Valiutos kiekis</t>
  </si>
  <si>
    <t xml:space="preserve">Valiutos pavadinimas </t>
  </si>
  <si>
    <t xml:space="preserve">Kodas </t>
  </si>
  <si>
    <t xml:space="preserve">Santykis </t>
  </si>
  <si>
    <t>Afganistano afganių</t>
  </si>
  <si>
    <t>AFN</t>
  </si>
  <si>
    <t>Albanijos lekų</t>
  </si>
  <si>
    <t>ALL</t>
  </si>
  <si>
    <t>Alžyro dinarų</t>
  </si>
  <si>
    <t>DZD</t>
  </si>
  <si>
    <t>Argentinos pesų</t>
  </si>
  <si>
    <t>ARS</t>
  </si>
  <si>
    <t>Armėnijos dramų</t>
  </si>
  <si>
    <t>AMD</t>
  </si>
  <si>
    <t>Australijos doleris</t>
  </si>
  <si>
    <t>AUD</t>
  </si>
  <si>
    <t>Azerbaidžano manatas</t>
  </si>
  <si>
    <t>AZN</t>
  </si>
  <si>
    <t>Bahreino dinaras</t>
  </si>
  <si>
    <t>BHD</t>
  </si>
  <si>
    <t>Baltarusijos rublių</t>
  </si>
  <si>
    <t>BYR</t>
  </si>
  <si>
    <t>Bangladešo takų</t>
  </si>
  <si>
    <t>BDT</t>
  </si>
  <si>
    <t>Bolivijos bolivijanų</t>
  </si>
  <si>
    <t>BOB</t>
  </si>
  <si>
    <t>Bosnijos ir Hercegovinos konvertuojamoji markė</t>
  </si>
  <si>
    <t>BAM</t>
  </si>
  <si>
    <t>Brazilijos realas</t>
  </si>
  <si>
    <t>BRL</t>
  </si>
  <si>
    <t>Bulgarijos levas</t>
  </si>
  <si>
    <t>BGN</t>
  </si>
  <si>
    <t>CFA BCEAO frankų*</t>
  </si>
  <si>
    <t>XOF*</t>
  </si>
  <si>
    <t>CFA BEAC frankų**</t>
  </si>
  <si>
    <t>XAF**</t>
  </si>
  <si>
    <t>Čekijos kronų</t>
  </si>
  <si>
    <t>CZK</t>
  </si>
  <si>
    <t>Čilės pesų</t>
  </si>
  <si>
    <t>CLP</t>
  </si>
  <si>
    <t>Danijos kronų</t>
  </si>
  <si>
    <t>DKK</t>
  </si>
  <si>
    <t>Didžiosios Britanijos svaras sterlingų</t>
  </si>
  <si>
    <t>GBP</t>
  </si>
  <si>
    <t>Egipto svarų</t>
  </si>
  <si>
    <t>EGP</t>
  </si>
  <si>
    <t>Etiopijos birų</t>
  </si>
  <si>
    <t>ETB</t>
  </si>
  <si>
    <t>Euras***</t>
  </si>
  <si>
    <t>EUR***</t>
  </si>
  <si>
    <t>Filipinų pesų</t>
  </si>
  <si>
    <t>PHP</t>
  </si>
  <si>
    <t>Gruzijos laris</t>
  </si>
  <si>
    <t>GEL</t>
  </si>
  <si>
    <t>Gvinėjos frankų</t>
  </si>
  <si>
    <t>GNF</t>
  </si>
  <si>
    <t>Honkongo dolerių</t>
  </si>
  <si>
    <t>HKD</t>
  </si>
  <si>
    <t>Indijos rupijų</t>
  </si>
  <si>
    <t>INR</t>
  </si>
  <si>
    <t>Indonezijos rupijų</t>
  </si>
  <si>
    <t>IDR</t>
  </si>
  <si>
    <t>Irako dinarų</t>
  </si>
  <si>
    <t>IQD</t>
  </si>
  <si>
    <t>Irano rialų</t>
  </si>
  <si>
    <t>IRR</t>
  </si>
  <si>
    <t>Islandijos kronų</t>
  </si>
  <si>
    <t>ISK</t>
  </si>
  <si>
    <t>Izraelio naujųjų šekelių</t>
  </si>
  <si>
    <t>ILS</t>
  </si>
  <si>
    <t>Japonijos jenų</t>
  </si>
  <si>
    <t>JPY</t>
  </si>
  <si>
    <t>JAV doleris</t>
  </si>
  <si>
    <t>Jemeno rialų</t>
  </si>
  <si>
    <t>YER</t>
  </si>
  <si>
    <t>Jordanijos dinaras</t>
  </si>
  <si>
    <t>JOD</t>
  </si>
  <si>
    <t>Jungtinių Arabų Emiratų dirhamų</t>
  </si>
  <si>
    <t>AED</t>
  </si>
  <si>
    <t>Kanados doleris</t>
  </si>
  <si>
    <t>CAD</t>
  </si>
  <si>
    <t>Kataro rialų</t>
  </si>
  <si>
    <t>QAR</t>
  </si>
  <si>
    <t>Kazachstano tengių</t>
  </si>
  <si>
    <t>KZT</t>
  </si>
  <si>
    <t>Kenijos šilingų</t>
  </si>
  <si>
    <t>KES</t>
  </si>
  <si>
    <t>Kinijos ženminbi juanių</t>
  </si>
  <si>
    <t>CNY</t>
  </si>
  <si>
    <t>Kirgizijos somų</t>
  </si>
  <si>
    <t>KGS</t>
  </si>
  <si>
    <t>Kolumbijos pesų</t>
  </si>
  <si>
    <t>COP</t>
  </si>
  <si>
    <t>Kroatijos kunų</t>
  </si>
  <si>
    <t>HRK</t>
  </si>
  <si>
    <t>Kuveito dinaras</t>
  </si>
  <si>
    <t>KWD</t>
  </si>
  <si>
    <t>Latvijos latas</t>
  </si>
  <si>
    <t>LVL</t>
  </si>
  <si>
    <t>Lenkijos zlotų</t>
  </si>
  <si>
    <t>PLN</t>
  </si>
  <si>
    <t>Libano svarų</t>
  </si>
  <si>
    <t>LBP</t>
  </si>
  <si>
    <t>Madagaskaro ariarių</t>
  </si>
  <si>
    <t>MGA</t>
  </si>
  <si>
    <t>Makedonijos denarų</t>
  </si>
  <si>
    <t>MKD</t>
  </si>
  <si>
    <t>Malaizijos ringitų</t>
  </si>
  <si>
    <t>MYR</t>
  </si>
  <si>
    <t>Maroko dirhamų</t>
  </si>
  <si>
    <t>MAD</t>
  </si>
  <si>
    <t>Meksikos pesų</t>
  </si>
  <si>
    <t>MXN</t>
  </si>
  <si>
    <t>Moldovos lėjų</t>
  </si>
  <si>
    <t>MDL</t>
  </si>
  <si>
    <t>Mongolijos tugrikų</t>
  </si>
  <si>
    <t>MNT</t>
  </si>
  <si>
    <t>Mozambiko metikalių</t>
  </si>
  <si>
    <t>MZN</t>
  </si>
  <si>
    <t>Naujosios Zelandijos doleris</t>
  </si>
  <si>
    <t>NZD</t>
  </si>
  <si>
    <t>Norvegijos kronų</t>
  </si>
  <si>
    <t>NOK</t>
  </si>
  <si>
    <t>Pakistano rupijų</t>
  </si>
  <si>
    <t>PKR</t>
  </si>
  <si>
    <t>Panamos balboja</t>
  </si>
  <si>
    <t>PAB</t>
  </si>
  <si>
    <t>Peru naujųjų solių</t>
  </si>
  <si>
    <t>PEN</t>
  </si>
  <si>
    <t>Pietų Afrikos Respublikos randų</t>
  </si>
  <si>
    <t>ZAR</t>
  </si>
  <si>
    <t>Pietų Korėjos vonų</t>
  </si>
  <si>
    <t>KRW</t>
  </si>
  <si>
    <t>Rumunijos lėjų</t>
  </si>
  <si>
    <t>RON</t>
  </si>
  <si>
    <t>Rusijos rublių</t>
  </si>
  <si>
    <t>RUB</t>
  </si>
  <si>
    <t>Saudo Arabijos rijalų</t>
  </si>
  <si>
    <t>SAR</t>
  </si>
  <si>
    <t>SDR Tarptautinis valiutos fondas****</t>
  </si>
  <si>
    <t>Serbijos dinarų</t>
  </si>
  <si>
    <t>RSD</t>
  </si>
  <si>
    <t>Singapūro doleris</t>
  </si>
  <si>
    <t>SGD</t>
  </si>
  <si>
    <t>Sirijos svarų</t>
  </si>
  <si>
    <t>SYP</t>
  </si>
  <si>
    <t>Stipriųjų Venesuelos bolivarų</t>
  </si>
  <si>
    <t>VEF</t>
  </si>
  <si>
    <t>Šri Lankos rupijų</t>
  </si>
  <si>
    <t>LKR</t>
  </si>
  <si>
    <t>Švedijos kronų</t>
  </si>
  <si>
    <t>Šveicarijos frankas</t>
  </si>
  <si>
    <t>CHF</t>
  </si>
  <si>
    <t>Tadžikistano somonių</t>
  </si>
  <si>
    <t>TJS</t>
  </si>
  <si>
    <t>Tailando batų</t>
  </si>
  <si>
    <t>THB</t>
  </si>
  <si>
    <t>Taivano naujųjų dolerių</t>
  </si>
  <si>
    <t>TWD</t>
  </si>
  <si>
    <t>Tanzanijos šilingų</t>
  </si>
  <si>
    <t>TZS</t>
  </si>
  <si>
    <t>Tuniso dinaras</t>
  </si>
  <si>
    <t>TND</t>
  </si>
  <si>
    <t>Turkijos lira</t>
  </si>
  <si>
    <t>TRY</t>
  </si>
  <si>
    <t>Turkmėnistano naujųjų manatų</t>
  </si>
  <si>
    <t>TMT</t>
  </si>
  <si>
    <t>Ukrainos grivinų</t>
  </si>
  <si>
    <t>UAH</t>
  </si>
  <si>
    <t>Urugvajaus pesų</t>
  </si>
  <si>
    <t>UYU</t>
  </si>
  <si>
    <t>Uzbekistano sumų</t>
  </si>
  <si>
    <t>UZS</t>
  </si>
  <si>
    <t>Vengrijos forintų</t>
  </si>
  <si>
    <t>HUF</t>
  </si>
  <si>
    <t>Vietnamo dongų</t>
  </si>
  <si>
    <t>VND</t>
  </si>
  <si>
    <t>XDR</t>
  </si>
  <si>
    <t>Atsiskaitančio asmens parašas ___________________</t>
  </si>
  <si>
    <t>Išlaidų grupė</t>
  </si>
  <si>
    <t>Suma, sąsk. valiuta</t>
  </si>
  <si>
    <t>Valiuta</t>
  </si>
  <si>
    <t>Valiutos kursas</t>
  </si>
  <si>
    <t>LTL</t>
  </si>
  <si>
    <t>Dalyvio mokestis:</t>
  </si>
  <si>
    <t>=</t>
  </si>
  <si>
    <t xml:space="preserve">        v., pavardė, parašas</t>
  </si>
  <si>
    <t xml:space="preserve">             _________________________________</t>
  </si>
  <si>
    <t>Pravažiuota km</t>
  </si>
  <si>
    <t>Maršrutas</t>
  </si>
  <si>
    <t>Naudojamas kuras</t>
  </si>
  <si>
    <t>Automobilio modelis</t>
  </si>
  <si>
    <t>DYZELINAS</t>
  </si>
  <si>
    <t>BENZINAS</t>
  </si>
  <si>
    <t>DUJOS</t>
  </si>
  <si>
    <t>XOF</t>
  </si>
  <si>
    <t>XAF</t>
  </si>
  <si>
    <t>x</t>
  </si>
  <si>
    <t>- pildomi laukai</t>
  </si>
  <si>
    <t>______ m. ___________________mėn.  _____ d.</t>
  </si>
  <si>
    <t>____________</t>
  </si>
  <si>
    <t>_____________________________________</t>
  </si>
  <si>
    <t>Pažymėjimą išdavusios įmonės pavadinimas</t>
  </si>
  <si>
    <t>Komandiruotės vieta</t>
  </si>
  <si>
    <t>Komandiruotės tikslas</t>
  </si>
  <si>
    <t xml:space="preserve">Komandiruotės trukmė dienomis </t>
  </si>
  <si>
    <r>
      <t>1.</t>
    </r>
    <r>
      <rPr>
        <sz val="12"/>
        <color indexed="8"/>
        <rFont val="Times New Roman"/>
        <family val="1"/>
        <charset val="186"/>
      </rPr>
      <t>      Apskaičiuota automobilio degalų norma 1 km:</t>
    </r>
  </si>
  <si>
    <t>Autobuso bilietas</t>
  </si>
  <si>
    <t>Nakvynės išlaidos</t>
  </si>
  <si>
    <t>Automobilio kuro išlaidos</t>
  </si>
  <si>
    <t>Kelto bilietas</t>
  </si>
  <si>
    <t>Lėktuvo bilietai</t>
  </si>
  <si>
    <t>Traukinio bilietas</t>
  </si>
  <si>
    <t>Taksi</t>
  </si>
  <si>
    <t>Metro bilietas</t>
  </si>
  <si>
    <t>Dalyvio mokestis</t>
  </si>
  <si>
    <t>Vizos mokestis</t>
  </si>
  <si>
    <t>Draudimo išlaidos</t>
  </si>
  <si>
    <t>Valiutos konvertavimo išlaidos</t>
  </si>
  <si>
    <t>Dienpinigiai (dienos norma X dienų sk.)</t>
  </si>
  <si>
    <t>Dokumento Nr.</t>
  </si>
  <si>
    <t>Kelių mokesčiai</t>
  </si>
  <si>
    <t>Automobilio nuomos mokestis</t>
  </si>
  <si>
    <t>Kelionės išlaidos (ERASMUS+)</t>
  </si>
  <si>
    <t>Pragyvenimo išlaidos (ERASMUS+)</t>
  </si>
  <si>
    <t>Suma, EUR</t>
  </si>
  <si>
    <t>Patvirtinti  ___________Eur ______ct</t>
  </si>
  <si>
    <t>Variklio darbinis tūris (litrais)</t>
  </si>
  <si>
    <t xml:space="preserve">Kelionės išlaidos žodžiais: </t>
  </si>
  <si>
    <t>Apmokama kelionės išlaidų suma:</t>
  </si>
  <si>
    <t>Išlaidas pagrindžiančio dokumento data</t>
  </si>
  <si>
    <r>
      <t xml:space="preserve">Komandiruotės pažymėjimas  </t>
    </r>
    <r>
      <rPr>
        <b/>
        <sz val="14"/>
        <color theme="0"/>
        <rFont val="Times New Roman"/>
        <family val="1"/>
        <charset val="186"/>
      </rPr>
      <t xml:space="preserve">  </t>
    </r>
  </si>
  <si>
    <t>Komandiruotės pažymėjimo pildymo instrukcija:</t>
  </si>
  <si>
    <t>Eil. Nr.</t>
  </si>
  <si>
    <r>
      <rPr>
        <b/>
        <sz val="10"/>
        <rFont val="Times New Roman"/>
        <family val="1"/>
        <charset val="186"/>
      </rPr>
      <t>2.</t>
    </r>
    <r>
      <rPr>
        <sz val="10"/>
        <rFont val="Times New Roman"/>
        <family val="1"/>
        <charset val="186"/>
      </rPr>
      <t xml:space="preserve"> Prieš pradedant pildyti komandiruotės metu patirtas išlaidas, darbuotojas užsipildo asmenine informaciją (vardas, pavardė, įstaigoje jam priskirtas tabelio numeris, skyrius, kuriame dirba, užimamos pareigos, iš kurių vyko į komandiruotę) ir su komandiruote susijusią informaciją (komandiruotės vieta, tikslas, komandiruotės trukmė, komandiruotės įsakymo data ir numeris). Visa reikalinga informacija yra nurodyta Rektoriaus ar jo įgalioto asmens įsakyme dėl darbuotojo vykimo į komandiruotę.</t>
    </r>
  </si>
  <si>
    <t>Vardenis Pavardenis (tab. Nr. 9999)</t>
  </si>
  <si>
    <t>1</t>
  </si>
  <si>
    <t>GMF 02514</t>
  </si>
  <si>
    <r>
      <t>Komandiruotės išlaidų paskirtis</t>
    </r>
    <r>
      <rPr>
        <sz val="8"/>
        <rFont val="Times New Roman"/>
        <family val="1"/>
        <charset val="186"/>
      </rPr>
      <t>:</t>
    </r>
  </si>
  <si>
    <t>3</t>
  </si>
  <si>
    <t>2</t>
  </si>
  <si>
    <t>Kanadas, Torontas</t>
  </si>
  <si>
    <t>145620</t>
  </si>
  <si>
    <t>7846954</t>
  </si>
  <si>
    <t>4</t>
  </si>
  <si>
    <t>2017.01.20-02.02</t>
  </si>
  <si>
    <t>OL-015468</t>
  </si>
  <si>
    <t>Informacija reikalinga užpildyti priedą į komandiruotę vykstant nuosavu automobiliu:</t>
  </si>
  <si>
    <t>1. Įvestiki automobilio modelį:</t>
  </si>
  <si>
    <t>3. Įveskite automobilio naudojamo kuro tipą:</t>
  </si>
  <si>
    <t>5. Įveskite bendrą pravažiuotų kilometrų skaičių:</t>
  </si>
  <si>
    <t>6. Kiek kuro įsigijimą patvirtinančių pirkimo kvitų turite?</t>
  </si>
  <si>
    <r>
      <t xml:space="preserve">2. Įveskite automobilio variklio darbinį tūrį </t>
    </r>
    <r>
      <rPr>
        <b/>
        <u/>
        <sz val="12"/>
        <color indexed="8"/>
        <rFont val="Times New Roman"/>
        <family val="1"/>
        <charset val="186"/>
      </rPr>
      <t>(litrais)</t>
    </r>
    <r>
      <rPr>
        <sz val="12"/>
        <color indexed="8"/>
        <rFont val="Times New Roman"/>
        <family val="1"/>
        <charset val="186"/>
      </rPr>
      <t>:</t>
    </r>
  </si>
  <si>
    <t>2.      Kelionės išlaidos:</t>
  </si>
  <si>
    <t>6,6   *   √</t>
  </si>
  <si>
    <t xml:space="preserve">  /    100</t>
  </si>
  <si>
    <t xml:space="preserve">  degalų norma                                       kilometrų skaičius                           1 l degalių kaina</t>
  </si>
  <si>
    <t>Kvite nurodyta pirkimo suma</t>
  </si>
  <si>
    <t>Įsigytas degalų kiekis, litrais</t>
  </si>
  <si>
    <t>Apskaičiuota degalų sunaudojimo norma</t>
  </si>
  <si>
    <t>Pravažiuotas kilometrų skaičius</t>
  </si>
  <si>
    <t>Bendra kompensuojama suma</t>
  </si>
  <si>
    <t>Kvito data ir numeris</t>
  </si>
  <si>
    <t>1.</t>
  </si>
  <si>
    <t>2.</t>
  </si>
  <si>
    <t>3.</t>
  </si>
  <si>
    <t>4.</t>
  </si>
  <si>
    <t>5.</t>
  </si>
  <si>
    <t>6.</t>
  </si>
  <si>
    <t>7.</t>
  </si>
  <si>
    <t>8.</t>
  </si>
  <si>
    <t>9.</t>
  </si>
  <si>
    <t>10.</t>
  </si>
  <si>
    <t xml:space="preserve">Eil. Nr. </t>
  </si>
  <si>
    <t>Suma iš viso:</t>
  </si>
  <si>
    <t>11.</t>
  </si>
  <si>
    <t>12.</t>
  </si>
  <si>
    <t>13.</t>
  </si>
  <si>
    <t>14.</t>
  </si>
  <si>
    <t>15.</t>
  </si>
  <si>
    <t xml:space="preserve">2017 m. sausio 5 d. </t>
  </si>
  <si>
    <t>K-0105/15</t>
  </si>
  <si>
    <t>Dalyvauti konferencijoje "International Relationship in the World 2017"</t>
  </si>
  <si>
    <t>Proferosius</t>
  </si>
  <si>
    <t>EVF Finansų katedra</t>
  </si>
  <si>
    <t>Vardenis Pavardenis</t>
  </si>
  <si>
    <t>S - studijos</t>
  </si>
  <si>
    <t>M - mokslas</t>
  </si>
  <si>
    <t xml:space="preserve">AP - akademinė parama </t>
  </si>
  <si>
    <t>A - administravimas</t>
  </si>
  <si>
    <t>SR - studentų reikalai</t>
  </si>
  <si>
    <t>KV - komercinė veikla</t>
  </si>
  <si>
    <t>IR - išoriniai ryšiai</t>
  </si>
  <si>
    <t>VP - viešosios paslaugos</t>
  </si>
  <si>
    <t>Ū - ūkis</t>
  </si>
  <si>
    <t>Nuoroda į valiutos kursus -&gt;</t>
  </si>
  <si>
    <t>Priedas vykstantiems į komandiruotę nuosavu automobiliu</t>
  </si>
  <si>
    <r>
      <t xml:space="preserve">4. Įveskite kelionės maršrutą </t>
    </r>
    <r>
      <rPr>
        <u/>
        <sz val="12"/>
        <color indexed="8"/>
        <rFont val="Times New Roman"/>
        <family val="1"/>
        <charset val="186"/>
      </rPr>
      <t>(miestus atskirti brūkšneliais)</t>
    </r>
    <r>
      <rPr>
        <sz val="12"/>
        <color indexed="8"/>
        <rFont val="Times New Roman"/>
        <family val="1"/>
        <charset val="186"/>
      </rPr>
      <t>:</t>
    </r>
  </si>
  <si>
    <r>
      <t xml:space="preserve">7. Prašome suvesti kuro pirkimo kvituose esančia informaciją į žemiau pateiktą lentelę </t>
    </r>
    <r>
      <rPr>
        <u/>
        <sz val="12"/>
        <color indexed="8"/>
        <rFont val="Times New Roman"/>
        <family val="1"/>
        <charset val="186"/>
      </rPr>
      <t>(pildomi kuro pirkimo kvitai iš eilės pagal jų datą)</t>
    </r>
    <r>
      <rPr>
        <sz val="12"/>
        <color indexed="8"/>
        <rFont val="Times New Roman"/>
        <family val="1"/>
        <charset val="186"/>
      </rPr>
      <t>:</t>
    </r>
  </si>
  <si>
    <t>Finansininkas (buhalteris):</t>
  </si>
  <si>
    <t>PATVIRTINTA</t>
  </si>
  <si>
    <t>Lietuvos Respublikos Vyriausybės</t>
  </si>
  <si>
    <t>MAKSIMALIŲ DIENPINIGIŲ DYDŽIŲ SĄRAŠAS</t>
  </si>
  <si>
    <t>4 PRIEDAS</t>
  </si>
  <si>
    <t>2 PRIEDAS</t>
  </si>
  <si>
    <t>3 PRIEDAS</t>
  </si>
  <si>
    <t xml:space="preserve">                                                                                                                                 5 PRIEDAS</t>
  </si>
  <si>
    <r>
      <rPr>
        <b/>
        <sz val="10"/>
        <rFont val="Times New Roman"/>
        <family val="1"/>
        <charset val="186"/>
      </rPr>
      <t>3.</t>
    </r>
    <r>
      <rPr>
        <sz val="10"/>
        <rFont val="Times New Roman"/>
        <family val="1"/>
        <charset val="186"/>
      </rPr>
      <t xml:space="preserve"> Komandiruotės išlaidų paskirtyje prašome nurodyti vieną iš paskirčių:  S - studijoms; M - mokslui; AP - akademinei paramai; A - administracijai; SR - studentų reikalams; KV - komercinei veiklai; IR - išoriniams ryšiams; VP - viešosioms paslaugoms; Ū - ūkiui. Išlaidų paskirtis turi sutapti su įsakyme dėl darbuotojo komandiruotės nurodyta išlaidų paskirtimi.</t>
    </r>
  </si>
  <si>
    <r>
      <rPr>
        <b/>
        <sz val="10"/>
        <rFont val="Times New Roman"/>
        <family val="1"/>
        <charset val="186"/>
      </rPr>
      <t xml:space="preserve">4. </t>
    </r>
    <r>
      <rPr>
        <sz val="10"/>
        <rFont val="Times New Roman"/>
        <family val="1"/>
        <charset val="186"/>
      </rPr>
      <t>Pildoma komandiruotės išlaidų lentelė. Į lentelę įtraukiamos tik tos išlaidos, kurios yra patvirtintos Rektoriaus įsakymu dėl komandiruotės išlaidų apmokėjimo. Išlaidos, kurios nėra paminėtos komandiruotės įsakyme nėra apmokamos.</t>
    </r>
  </si>
  <si>
    <r>
      <rPr>
        <b/>
        <sz val="10"/>
        <rFont val="Times New Roman"/>
        <family val="1"/>
        <charset val="186"/>
      </rPr>
      <t>6.</t>
    </r>
    <r>
      <rPr>
        <sz val="10"/>
        <rFont val="Times New Roman"/>
        <family val="1"/>
        <charset val="186"/>
      </rPr>
      <t xml:space="preserve"> Kelionės nuosavu automobiliu išlaidos apmokamos tik tuomet, jeigu Rektoriaus ar jo įgalioto asmens įsakyme dėl vykimo į komandiruotę yra nurodyta, kad komandiruojamas asmuo į komandiruotę vyksta nuosavu automobilių visą kelionę ar dalį jos (įvardytas maršrutas). Automobilio kuro išlaidų kompensavimo suma skaičiuojamas Priede Nr. 3 pateiktoje lentelėje ir į komandiruotės pažymėjimą pildoma priede apskaičiuota kelionės išlaidų suma. Išlaidos apmokamos, jeigu darbuotojas pateikia degalų įsigijimo išlaidas patvirtinantį dokumentą (kasos aparato kvitą). Degalų įsigijimo dokumentų data turi būti ne ankstesnė kaip viena kalendorinė diena iki komandiruotės pradžios ir ne vėlesnė kaip paskutinė komandiruotės diena. </t>
    </r>
  </si>
  <si>
    <r>
      <t xml:space="preserve">8. </t>
    </r>
    <r>
      <rPr>
        <sz val="10"/>
        <rFont val="Times New Roman"/>
        <family val="1"/>
        <charset val="186"/>
      </rPr>
      <t>Jeigu grįžus iš komandiruotės patirtos išlaidos neatitinka, tų kurios buvo įvardytos Rektoriaus įsakyme dėl komandiruotės išlaidų apmokėjimo ar pasikeitė komandiruotės sąlygos (komandiruotės trukmė, vieta ar kita su komandiruote susijusi informacija) darbuotojas Žmogiškųjų išteklių ir teisės departamento atsakingam asmeniui pateikia prašymą dėl komandiruotės įsakymo patikslinimo ar papildymo.</t>
    </r>
  </si>
  <si>
    <r>
      <rPr>
        <b/>
        <sz val="10"/>
        <rFont val="Times New Roman"/>
        <family val="1"/>
        <charset val="186"/>
      </rPr>
      <t>7.</t>
    </r>
    <r>
      <rPr>
        <sz val="10"/>
        <rFont val="Times New Roman"/>
        <family val="1"/>
        <charset val="186"/>
      </rPr>
      <t xml:space="preserve"> Išlaidos, patirto užsienio valiuta pildomos į komandiruotės pažymėjimą stulpelyje "Suma, užsienio valiuta" nurodant sumą užsienio valiuta, Stulpelyje "Valiuta" pasirenkant valiukos kodą ir stulpelyje "Valiutos kursas" nurodant Europos centrinio banko skelbiamą oficialų valiutos kursą. Valiutos kurso data: tais atvejais kai prieš komandiruotę buvo išmokėtas avansas - avanso dienos išmokėjimo kursas, o tais atvejais, kai avansas nebuvo išmokėtas - pirmos komandiruotės dienos kursas. Valiutos kursą galite pasitikrinti adresu: &lt;https://www.lb.lt/lt/kasdien-skelbiami-euro-ir-uzsienio-valiutu-santykiai-skelbia-europos-centrinis-bankas&gt; (į lentelė įrašomas valiutos kursas pagal formulę: 1 / (Europos centrinio banko skelbiamas buhalterinis kursas) ).</t>
    </r>
  </si>
  <si>
    <t>Nuoroda į aprašą →</t>
  </si>
  <si>
    <r>
      <rPr>
        <b/>
        <sz val="10"/>
        <color theme="1"/>
        <rFont val="Times New Roman"/>
        <family val="1"/>
        <charset val="186"/>
      </rPr>
      <t xml:space="preserve">1. </t>
    </r>
    <r>
      <rPr>
        <sz val="10"/>
        <color theme="1"/>
        <rFont val="Times New Roman"/>
        <family val="1"/>
        <charset val="186"/>
      </rPr>
      <t xml:space="preserve">Komandiruotės pažymėjime pildomi tik pilka spalva pažymėti laukai. Pildymo pavyzdys pateiktas Priede Nr.2 (Pavyzdys). Pildant komandiruotės pažymėjimą prašome vadovautis "TARNYBINIŲ KOMANDIRUOČIŲ ĮFORMINIMO IR APMOKĖJIMO TVARKOS APRAŠU" patvirtintu 2018-06-29 VDU Rektoriaus įsakymu Nr. 298. </t>
    </r>
  </si>
  <si>
    <r>
      <rPr>
        <b/>
        <sz val="10"/>
        <rFont val="Times New Roman"/>
        <family val="1"/>
        <charset val="186"/>
      </rPr>
      <t xml:space="preserve">5. </t>
    </r>
    <r>
      <rPr>
        <sz val="10"/>
        <rFont val="Times New Roman"/>
        <family val="1"/>
        <charset val="186"/>
      </rPr>
      <t>Visos išlaidos yra apmokamos pagal apskaitos dokumentus, išskyrus dienpinigius, kurie apmokami pagal faktiškai komandiruotėje išbūtą laiką (komandiruotės trukmė apibrėžiama komandiruotės įsakymu). Dienpinigių vienos dienos norma pateikiama Priede Nr. 4. DĖMESIO! nuo 2018 m. liepos 1 d. pasikeitė dienpinigių normos ir mokėjimo tvarka (mokami pilni dienpinigiai už visas komandiruotės dienas,</t>
    </r>
    <r>
      <rPr>
        <b/>
        <sz val="10"/>
        <rFont val="Times New Roman"/>
        <family val="1"/>
        <charset val="186"/>
      </rPr>
      <t xml:space="preserve"> Lietuvoje dienpinigių norma 15 Eur vienai dienai</t>
    </r>
    <r>
      <rPr>
        <sz val="10"/>
        <rFont val="Times New Roman"/>
        <family val="1"/>
        <charset val="186"/>
      </rPr>
      <t xml:space="preserve">). Prašome į tai atkreipti dėmesį. Daugiau informacijos apie dienpinigių mokėjimo pasikeitimus skaitykite naujame "TARNYBINIŲ KOMANDIRUOČIŲ ĮFORMINIMO IR APMOKĖJIMO TVARKOS APRAŠE".
</t>
    </r>
  </si>
  <si>
    <t>2004 m. balandžio 29 d. nutarimu Nr. 526</t>
  </si>
  <si>
    <t>(Lietuvos Respublikos Vyriausybės</t>
  </si>
  <si>
    <t xml:space="preserve">2018 m. balandžio 18 d.nutarimo Nr. 383  </t>
  </si>
  <si>
    <t>redakcija)</t>
  </si>
  <si>
    <t>Valstybės</t>
  </si>
  <si>
    <t>1 dienos</t>
  </si>
  <si>
    <t>dienpinigių dydis,</t>
  </si>
  <si>
    <t>eurais</t>
  </si>
  <si>
    <t>Afganistano Islamo Respublika</t>
  </si>
  <si>
    <t>Airija</t>
  </si>
  <si>
    <t>Albanijos Respublika</t>
  </si>
  <si>
    <t>Alžyro Liaudies Demokratinė Respublika</t>
  </si>
  <si>
    <t>Andoros Kunigaikštystė</t>
  </si>
  <si>
    <t>Angolos Respublika</t>
  </si>
  <si>
    <t>Argentinos Respublika</t>
  </si>
  <si>
    <t>Armėnijos Respublika</t>
  </si>
  <si>
    <t>Australija</t>
  </si>
  <si>
    <t>Austrijos Respublika</t>
  </si>
  <si>
    <t>Azerbaidžano Respublika</t>
  </si>
  <si>
    <t>Bahamų Sandrauga</t>
  </si>
  <si>
    <t>Bahreino Karalystė</t>
  </si>
  <si>
    <t>Baltarusijos Respublika</t>
  </si>
  <si>
    <t>Bangladešo Liaudies Respublika</t>
  </si>
  <si>
    <t>16.</t>
  </si>
  <si>
    <t>Belgijos Karalystė</t>
  </si>
  <si>
    <t>17.</t>
  </si>
  <si>
    <t>Bosnija ir Hercegovina</t>
  </si>
  <si>
    <t>18.</t>
  </si>
  <si>
    <t>Botsvanos Respublika</t>
  </si>
  <si>
    <t>19.</t>
  </si>
  <si>
    <t>Brazilijos Federacinė Respublika</t>
  </si>
  <si>
    <t>20.</t>
  </si>
  <si>
    <t>Brunėjaus Darusalamas</t>
  </si>
  <si>
    <t>21.</t>
  </si>
  <si>
    <t>Bulgarijos Respublika</t>
  </si>
  <si>
    <t>22.</t>
  </si>
  <si>
    <t>Burkina Fasas</t>
  </si>
  <si>
    <t>23.</t>
  </si>
  <si>
    <t>Butano Karalystė</t>
  </si>
  <si>
    <t>24.</t>
  </si>
  <si>
    <t>Buvusioji Jugoslavijos Respublika Makedonija</t>
  </si>
  <si>
    <t>25.</t>
  </si>
  <si>
    <t>Čekijos Respublika</t>
  </si>
  <si>
    <t>26.</t>
  </si>
  <si>
    <t>Čilės Respublika</t>
  </si>
  <si>
    <t>27.</t>
  </si>
  <si>
    <t>Danijos Karalystė</t>
  </si>
  <si>
    <t>28.</t>
  </si>
  <si>
    <t>Dramblio Kaulo Kranto Respublika</t>
  </si>
  <si>
    <t>29.</t>
  </si>
  <si>
    <t>Egipto Arabų Respublika</t>
  </si>
  <si>
    <t>30.</t>
  </si>
  <si>
    <t>Ekvadoro Respublika</t>
  </si>
  <si>
    <t>31.</t>
  </si>
  <si>
    <t>Estijos Respublika</t>
  </si>
  <si>
    <t>32.</t>
  </si>
  <si>
    <t>Etiopijos Federacinė Demokratinė Respublika</t>
  </si>
  <si>
    <t>33.</t>
  </si>
  <si>
    <t>Filipinų Respublika</t>
  </si>
  <si>
    <t>34.</t>
  </si>
  <si>
    <t>Ganos Respublika</t>
  </si>
  <si>
    <t>35.</t>
  </si>
  <si>
    <t>Graikijos Respublika</t>
  </si>
  <si>
    <t>36.</t>
  </si>
  <si>
    <t>Gruzija</t>
  </si>
  <si>
    <t>37.</t>
  </si>
  <si>
    <t>Gvatemalos Respublika</t>
  </si>
  <si>
    <t>38.</t>
  </si>
  <si>
    <t>Indijos Respublika</t>
  </si>
  <si>
    <t>39.</t>
  </si>
  <si>
    <t>Indonezijos Respublika</t>
  </si>
  <si>
    <t>40.</t>
  </si>
  <si>
    <t>Irako Respublika</t>
  </si>
  <si>
    <t>41.</t>
  </si>
  <si>
    <t>Irano Islamo Respublika</t>
  </si>
  <si>
    <t>42.</t>
  </si>
  <si>
    <t>Islandijos Respublika</t>
  </si>
  <si>
    <t>43.</t>
  </si>
  <si>
    <t>Ispanijos Karalystė</t>
  </si>
  <si>
    <t>44.</t>
  </si>
  <si>
    <t>Italijos Respublika</t>
  </si>
  <si>
    <t>45.</t>
  </si>
  <si>
    <t>Izraelio Valstybė</t>
  </si>
  <si>
    <t>46.</t>
  </si>
  <si>
    <t>Ypatingasis Administracinis Kinijos Regionas Honkongas</t>
  </si>
  <si>
    <t>47.</t>
  </si>
  <si>
    <t>Ypatingasis Administracinis Kinijos Regionas Makao</t>
  </si>
  <si>
    <t>48.</t>
  </si>
  <si>
    <t>Japonija</t>
  </si>
  <si>
    <t>49.</t>
  </si>
  <si>
    <t>Jemeno Respublika</t>
  </si>
  <si>
    <t>50.</t>
  </si>
  <si>
    <t>Jordanijos Hašimitų Karalystė</t>
  </si>
  <si>
    <t>51.</t>
  </si>
  <si>
    <t>Jungtinė Didžiosios Britanijos ir Šiaurės Airijos Karalystė</t>
  </si>
  <si>
    <t>52.</t>
  </si>
  <si>
    <t>Jungtinės Amerikos Valstijos</t>
  </si>
  <si>
    <t>53.</t>
  </si>
  <si>
    <t>Jungtiniai Arabų Emyratai</t>
  </si>
  <si>
    <t>54.</t>
  </si>
  <si>
    <t>Juodkalnija</t>
  </si>
  <si>
    <t>55.</t>
  </si>
  <si>
    <t>Kaimanų Salos</t>
  </si>
  <si>
    <t>56.</t>
  </si>
  <si>
    <t>Kambodžos Karalystė</t>
  </si>
  <si>
    <t>57.</t>
  </si>
  <si>
    <t>Kanada</t>
  </si>
  <si>
    <t>58.</t>
  </si>
  <si>
    <t>Kataro Valstybė</t>
  </si>
  <si>
    <t>59.</t>
  </si>
  <si>
    <t>Kazachstano Respublika</t>
  </si>
  <si>
    <t>60.</t>
  </si>
  <si>
    <t>Kenijos Respublika</t>
  </si>
  <si>
    <t>61.</t>
  </si>
  <si>
    <t>Kinijos Liaudies Respublika</t>
  </si>
  <si>
    <t>62.</t>
  </si>
  <si>
    <t>Kipro Respublika</t>
  </si>
  <si>
    <t>63.</t>
  </si>
  <si>
    <t>Kirgizijos Respublika</t>
  </si>
  <si>
    <t>64.</t>
  </si>
  <si>
    <t>Kolumbijos Respublika</t>
  </si>
  <si>
    <t>65.</t>
  </si>
  <si>
    <t>Kongo Demokratinė Respublika</t>
  </si>
  <si>
    <t>66.</t>
  </si>
  <si>
    <t>Korėjos Respublika</t>
  </si>
  <si>
    <t>67.</t>
  </si>
  <si>
    <t>Korėjos Liaudies Demokratinė Respublika</t>
  </si>
  <si>
    <t>68.</t>
  </si>
  <si>
    <t>Kosovo Respublika</t>
  </si>
  <si>
    <t>69.</t>
  </si>
  <si>
    <t>Kosta Rikos Respublika</t>
  </si>
  <si>
    <t>70.</t>
  </si>
  <si>
    <t>Kroatijos Respublika</t>
  </si>
  <si>
    <t>71.</t>
  </si>
  <si>
    <t>Kubos Respublika</t>
  </si>
  <si>
    <t>72.</t>
  </si>
  <si>
    <t>Kuveito Valstybė</t>
  </si>
  <si>
    <t>73.</t>
  </si>
  <si>
    <t>Laoso Liaudies Demokratinė Respublika</t>
  </si>
  <si>
    <t>74.</t>
  </si>
  <si>
    <t>Latvijos Respublika</t>
  </si>
  <si>
    <t>75.</t>
  </si>
  <si>
    <t>Lenkijos Respublika</t>
  </si>
  <si>
    <t>76.</t>
  </si>
  <si>
    <t>Lesoto Karalystė</t>
  </si>
  <si>
    <t>77.</t>
  </si>
  <si>
    <t>Libano Respublika</t>
  </si>
  <si>
    <t>78.</t>
  </si>
  <si>
    <t>Liberijos Respublika</t>
  </si>
  <si>
    <t>79.</t>
  </si>
  <si>
    <t>Libija</t>
  </si>
  <si>
    <t>80.</t>
  </si>
  <si>
    <t>Lichtenšteino Kunigaikštystė</t>
  </si>
  <si>
    <t>81.</t>
  </si>
  <si>
    <t>Lietuvos Respublika</t>
  </si>
  <si>
    <t>82.</t>
  </si>
  <si>
    <t>Liuksemburgo Didžioji Hercogystė</t>
  </si>
  <si>
    <t>83.</t>
  </si>
  <si>
    <t>Madagaskaro Demokratinė Respublika</t>
  </si>
  <si>
    <t>84.</t>
  </si>
  <si>
    <t>Malaizija</t>
  </si>
  <si>
    <t>85.</t>
  </si>
  <si>
    <t>Malavio Respublika</t>
  </si>
  <si>
    <t>86.</t>
  </si>
  <si>
    <t>Malio Respublika</t>
  </si>
  <si>
    <t>87.</t>
  </si>
  <si>
    <t>Maltos Respublika</t>
  </si>
  <si>
    <t>88.</t>
  </si>
  <si>
    <t>Maroko Karalystė</t>
  </si>
  <si>
    <t>89.</t>
  </si>
  <si>
    <t>Mauricijaus Respublika</t>
  </si>
  <si>
    <t>90.</t>
  </si>
  <si>
    <t>Mauritanijos Islamo Respublika</t>
  </si>
  <si>
    <t>91.</t>
  </si>
  <si>
    <t>Meksikos Jungtinės Valstijos</t>
  </si>
  <si>
    <t>92.</t>
  </si>
  <si>
    <t>Mianmaro Sąjungos Respublika</t>
  </si>
  <si>
    <t>93.</t>
  </si>
  <si>
    <t>Moldovos Respublika</t>
  </si>
  <si>
    <t>94.</t>
  </si>
  <si>
    <t>Monako Kunigaikštystė</t>
  </si>
  <si>
    <t>95.</t>
  </si>
  <si>
    <t>Mongolija</t>
  </si>
  <si>
    <t>96.</t>
  </si>
  <si>
    <t>Mozambiko Respublika</t>
  </si>
  <si>
    <t>97.</t>
  </si>
  <si>
    <t>Namibijos Respublika</t>
  </si>
  <si>
    <t>98.</t>
  </si>
  <si>
    <t>Naujoji Zelandija</t>
  </si>
  <si>
    <t>99.</t>
  </si>
  <si>
    <t>Nepalo Federacinė Demokratinė Respublika</t>
  </si>
  <si>
    <t>100.</t>
  </si>
  <si>
    <t>Nigerijos Federacinė Respublika</t>
  </si>
  <si>
    <t>101.</t>
  </si>
  <si>
    <t>Nyderlandų Karalystė</t>
  </si>
  <si>
    <t>102.</t>
  </si>
  <si>
    <t>Norvegijos Karalystė</t>
  </si>
  <si>
    <t>103.</t>
  </si>
  <si>
    <t>Omano Sultonatas</t>
  </si>
  <si>
    <t>104.</t>
  </si>
  <si>
    <t>Pakistano Islamo Respublika</t>
  </si>
  <si>
    <t>105.</t>
  </si>
  <si>
    <t>Panamos Respublika</t>
  </si>
  <si>
    <t>106.</t>
  </si>
  <si>
    <t>Papua Naujosios Gvinėjos Nepriklausomoji Valstybė</t>
  </si>
  <si>
    <t>107.</t>
  </si>
  <si>
    <t>Peru Respublika</t>
  </si>
  <si>
    <t>108.</t>
  </si>
  <si>
    <t>Pietų Afrikos Respublika</t>
  </si>
  <si>
    <t>109.</t>
  </si>
  <si>
    <t>Pietų Sudano Respublika</t>
  </si>
  <si>
    <t>110.</t>
  </si>
  <si>
    <t>Portugalijos Respublika</t>
  </si>
  <si>
    <t>111.</t>
  </si>
  <si>
    <t>Prancūzijos Respublika</t>
  </si>
  <si>
    <t>112.</t>
  </si>
  <si>
    <t>Puerto Rikas</t>
  </si>
  <si>
    <t>113.</t>
  </si>
  <si>
    <t>Ruandos Respublika</t>
  </si>
  <si>
    <t>114.</t>
  </si>
  <si>
    <t>Rumunija</t>
  </si>
  <si>
    <t>115.</t>
  </si>
  <si>
    <t>Rusijos Federacija</t>
  </si>
  <si>
    <t>116.</t>
  </si>
  <si>
    <t>San Marino Respublika</t>
  </si>
  <si>
    <t>117.</t>
  </si>
  <si>
    <t>Saudo Arabijos Karalystė</t>
  </si>
  <si>
    <t>118.</t>
  </si>
  <si>
    <t>Seišelių Respublika</t>
  </si>
  <si>
    <t>119.</t>
  </si>
  <si>
    <t>Senegalo Respublika</t>
  </si>
  <si>
    <t>120.</t>
  </si>
  <si>
    <t>Sent Kitsas ir Nevis</t>
  </si>
  <si>
    <t>121.</t>
  </si>
  <si>
    <t>Serbijos Respublika</t>
  </si>
  <si>
    <t>122.</t>
  </si>
  <si>
    <t>Singapūro Respublika</t>
  </si>
  <si>
    <t>123.</t>
  </si>
  <si>
    <t>Sirijos Arabų Respublika</t>
  </si>
  <si>
    <t>124.</t>
  </si>
  <si>
    <t>Slovakijos Respublika</t>
  </si>
  <si>
    <t>125.</t>
  </si>
  <si>
    <t>Slovėnijos Respublika</t>
  </si>
  <si>
    <t>126.</t>
  </si>
  <si>
    <t>Sudano Respublika</t>
  </si>
  <si>
    <t>127.</t>
  </si>
  <si>
    <t>Suomijos Respublika</t>
  </si>
  <si>
    <t>128.</t>
  </si>
  <si>
    <t>Šri Lankos Demokratinė Socialistinė Respublika</t>
  </si>
  <si>
    <t>129.</t>
  </si>
  <si>
    <t>Švedijos Karalystė</t>
  </si>
  <si>
    <t>130.</t>
  </si>
  <si>
    <t>Šveicarijos Konfederacija</t>
  </si>
  <si>
    <t>131.</t>
  </si>
  <si>
    <t>Tadžikistano Respublika</t>
  </si>
  <si>
    <t>132.</t>
  </si>
  <si>
    <t>Tailando Karalystė</t>
  </si>
  <si>
    <t>133.</t>
  </si>
  <si>
    <t>Taivanas</t>
  </si>
  <si>
    <t>134.</t>
  </si>
  <si>
    <t>Tanzanijos Jungtinė Respublika</t>
  </si>
  <si>
    <t>135.</t>
  </si>
  <si>
    <t>Tuniso Respublika</t>
  </si>
  <si>
    <t>136.</t>
  </si>
  <si>
    <t>Turkijos Respublika</t>
  </si>
  <si>
    <t>137.</t>
  </si>
  <si>
    <t>Turkmėnistanas</t>
  </si>
  <si>
    <t>138.</t>
  </si>
  <si>
    <t>Ugandos Respublika</t>
  </si>
  <si>
    <t>139.</t>
  </si>
  <si>
    <t>Ukraina</t>
  </si>
  <si>
    <t>140.</t>
  </si>
  <si>
    <t>Urugvajaus Rytų Respublika</t>
  </si>
  <si>
    <t>141.</t>
  </si>
  <si>
    <t>Uzbekistano Respublika</t>
  </si>
  <si>
    <t>142.</t>
  </si>
  <si>
    <t>Vatikano Miesto Valstybė</t>
  </si>
  <si>
    <t>143.</t>
  </si>
  <si>
    <t>Venesuelos Bolivaro Respublika</t>
  </si>
  <si>
    <t>144.</t>
  </si>
  <si>
    <t>Vengrija</t>
  </si>
  <si>
    <t>145.</t>
  </si>
  <si>
    <t>Vietnamo Socialistinė Respublika</t>
  </si>
  <si>
    <t>Vokietijos Federacinė Respublika</t>
  </si>
  <si>
    <t>147.</t>
  </si>
  <si>
    <t>Zambijos Respublika</t>
  </si>
  <si>
    <t>148.</t>
  </si>
  <si>
    <t>Zimbabvės Respublika</t>
  </si>
  <si>
    <t>149.</t>
  </si>
  <si>
    <t>Kitos valstybės</t>
  </si>
  <si>
    <t xml:space="preserve">GYVENAMOJO PLOTO NUOMOS </t>
  </si>
  <si>
    <t xml:space="preserve">IŠLAIDŲ NORMŲ SĄRAŠAS </t>
  </si>
  <si>
    <t>Gyvenamojo ploto nuomos išlaidų 1 dienos norma</t>
  </si>
  <si>
    <t>(eurais)</t>
  </si>
  <si>
    <t>146.</t>
  </si>
  <si>
    <t xml:space="preserve">Tais atvejais, kai reikiamo kurso nerandate tarp ECS skelbiamų valiutos kursų naudokime Lietuvos banko skelbiamą buhalterinį kursą, nuoroda: &lt;https://www.lb.lt/lt/pagal-buhalterines-apskaitos-istatyma-formuojami-euro-ir-uzsienio-valiutu-santykiai&gt; </t>
  </si>
  <si>
    <t>Nuoroda į alternatyvius valiutos kursus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</si>
</sst>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t_-;\-* #,##0.00\ _L_t_-;_-* &quot;-&quot;??\ _L_t_-;_-@_-"/>
    <numFmt numFmtId="165" formatCode="yyyy\-mm\-dd\ hh:mm:ss"/>
    <numFmt numFmtId="166" formatCode="[$-FC27]yyyy\ &quot;m.&quot;\ mmmm\ d\ &quot;d.&quot;;@"/>
    <numFmt numFmtId="167" formatCode="#,##0.00\ [$LTL]"/>
    <numFmt numFmtId="168" formatCode="_-* #,##0.00\ [$Lt-427]_-;\-* #,##0.00\ [$Lt-427]_-;_-* &quot;-&quot;??\ [$Lt-427]_-;_-@_-"/>
    <numFmt numFmtId="169" formatCode="0.0000"/>
    <numFmt numFmtId="170" formatCode="0.000"/>
    <numFmt numFmtId="171" formatCode="[$-F800]dddd\,\ mmmm\ dd\,\ yyyy"/>
    <numFmt numFmtId="172" formatCode="0.000000"/>
  </numFmts>
  <fonts count="36" x14ac:knownFonts="1">
    <font>
      <sz val="10"/>
      <name val="Arial"/>
      <charset val="186"/>
    </font>
    <font>
      <b/>
      <sz val="12"/>
      <name val="Times New Roman"/>
      <family val="1"/>
      <charset val="186"/>
    </font>
    <font>
      <sz val="10"/>
      <name val="Times New Roman"/>
      <family val="1"/>
      <charset val="186"/>
    </font>
    <font>
      <sz val="8"/>
      <name val="Times New Roman"/>
      <family val="1"/>
      <charset val="186"/>
    </font>
    <font>
      <b/>
      <sz val="10"/>
      <name val="Times New Roman"/>
      <family val="1"/>
      <charset val="186"/>
    </font>
    <font>
      <sz val="9"/>
      <name val="Times New Roman"/>
      <family val="1"/>
      <charset val="186"/>
    </font>
    <font>
      <b/>
      <i/>
      <sz val="10"/>
      <name val="Times New Roman"/>
      <family val="1"/>
      <charset val="186"/>
    </font>
    <font>
      <b/>
      <sz val="8"/>
      <name val="Times New Roman"/>
      <family val="1"/>
      <charset val="186"/>
    </font>
    <font>
      <sz val="10"/>
      <name val="Arial"/>
      <family val="2"/>
      <charset val="186"/>
    </font>
    <font>
      <b/>
      <sz val="8"/>
      <color indexed="81"/>
      <name val="Tahoma"/>
      <family val="2"/>
      <charset val="186"/>
    </font>
    <font>
      <b/>
      <sz val="9"/>
      <name val="Times New Roman"/>
      <family val="1"/>
      <charset val="186"/>
    </font>
    <font>
      <sz val="12"/>
      <color indexed="8"/>
      <name val="Times New Roman"/>
      <family val="1"/>
      <charset val="186"/>
    </font>
    <font>
      <sz val="10"/>
      <color indexed="8"/>
      <name val="Times New Roman"/>
      <family val="1"/>
      <charset val="186"/>
    </font>
    <font>
      <u/>
      <sz val="10"/>
      <name val="Arial"/>
      <family val="2"/>
      <charset val="186"/>
    </font>
    <font>
      <b/>
      <u/>
      <sz val="10"/>
      <name val="Arial"/>
      <family val="2"/>
      <charset val="186"/>
    </font>
    <font>
      <b/>
      <i/>
      <sz val="9"/>
      <name val="Times New Roman"/>
      <family val="1"/>
      <charset val="186"/>
    </font>
    <font>
      <sz val="9"/>
      <name val="Arial"/>
      <family val="2"/>
      <charset val="186"/>
    </font>
    <font>
      <b/>
      <sz val="9"/>
      <name val="Arial"/>
      <family val="2"/>
      <charset val="186"/>
    </font>
    <font>
      <sz val="9"/>
      <color indexed="81"/>
      <name val="Tahoma"/>
      <family val="2"/>
      <charset val="186"/>
    </font>
    <font>
      <sz val="12"/>
      <name val="Times New Roman"/>
      <family val="1"/>
      <charset val="186"/>
    </font>
    <font>
      <sz val="10"/>
      <name val="Arial"/>
      <family val="2"/>
      <charset val="186"/>
    </font>
    <font>
      <b/>
      <i/>
      <sz val="12"/>
      <name val="Times New Roman"/>
      <family val="1"/>
      <charset val="186"/>
    </font>
    <font>
      <sz val="11"/>
      <color theme="1"/>
      <name val="Calibri"/>
      <family val="2"/>
      <charset val="186"/>
      <scheme val="minor"/>
    </font>
    <font>
      <u/>
      <sz val="10"/>
      <color theme="10"/>
      <name val="Arial"/>
      <family val="2"/>
      <charset val="186"/>
    </font>
    <font>
      <sz val="12"/>
      <color rgb="FFFF0000"/>
      <name val="Times New Roman"/>
      <family val="1"/>
      <charset val="186"/>
    </font>
    <font>
      <sz val="10"/>
      <color theme="1"/>
      <name val="Times New Roman"/>
      <family val="1"/>
      <charset val="186"/>
    </font>
    <font>
      <b/>
      <sz val="14"/>
      <name val="Times New Roman"/>
      <family val="1"/>
      <charset val="186"/>
    </font>
    <font>
      <b/>
      <sz val="14"/>
      <color theme="0"/>
      <name val="Times New Roman"/>
      <family val="1"/>
      <charset val="186"/>
    </font>
    <font>
      <sz val="10"/>
      <color indexed="81"/>
      <name val="Times New Roman"/>
      <family val="1"/>
      <charset val="186"/>
    </font>
    <font>
      <b/>
      <u/>
      <sz val="12"/>
      <color indexed="8"/>
      <name val="Times New Roman"/>
      <family val="1"/>
      <charset val="186"/>
    </font>
    <font>
      <u/>
      <sz val="12"/>
      <color indexed="8"/>
      <name val="Times New Roman"/>
      <family val="1"/>
      <charset val="186"/>
    </font>
    <font>
      <b/>
      <i/>
      <sz val="12"/>
      <color indexed="8"/>
      <name val="Times New Roman"/>
      <family val="1"/>
      <charset val="186"/>
    </font>
    <font>
      <sz val="12"/>
      <name val="Times New Roman"/>
      <family val="1"/>
    </font>
    <font>
      <b/>
      <sz val="12"/>
      <name val="Times New Roman"/>
      <family val="1"/>
    </font>
    <font>
      <b/>
      <sz val="10"/>
      <color theme="1"/>
      <name val="Times New Roman"/>
      <family val="1"/>
      <charset val="186"/>
    </font>
    <font>
      <b/>
      <u/>
      <sz val="10"/>
      <name val="Times New Roman"/>
      <family val="1"/>
    </font>
  </fonts>
  <fills count="5">
    <fill>
      <patternFill patternType="none"/>
    </fill>
    <fill>
      <patternFill patternType="gray125"/>
    </fill>
    <fill>
      <patternFill patternType="solid">
        <fgColor indexed="26"/>
        <bgColor indexed="64"/>
      </patternFill>
    </fill>
    <fill>
      <patternFill patternType="solid">
        <fgColor indexed="45"/>
        <bgColor indexed="64"/>
      </patternFill>
    </fill>
    <fill>
      <patternFill patternType="solid">
        <fgColor theme="0" tint="-0.14999847407452621"/>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bottom style="thin">
        <color auto="1"/>
      </bottom>
      <diagonal/>
    </border>
    <border>
      <left style="thin">
        <color indexed="22"/>
      </left>
      <right style="thin">
        <color indexed="22"/>
      </right>
      <top/>
      <bottom style="thin">
        <color indexed="22"/>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22"/>
      </left>
      <right style="thin">
        <color indexed="22"/>
      </right>
      <top style="thin">
        <color indexed="22"/>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164" fontId="20" fillId="0" borderId="0" applyFont="0" applyFill="0" applyBorder="0" applyAlignment="0" applyProtection="0"/>
    <xf numFmtId="0" fontId="23" fillId="0" borderId="0" applyNumberFormat="0" applyFill="0" applyBorder="0" applyAlignment="0" applyProtection="0"/>
    <xf numFmtId="0" fontId="22" fillId="0" borderId="0"/>
    <xf numFmtId="0" fontId="8" fillId="0" borderId="0"/>
  </cellStyleXfs>
  <cellXfs count="264">
    <xf numFmtId="0" fontId="0" fillId="0" borderId="0" xfId="0"/>
    <xf numFmtId="0" fontId="2" fillId="0" borderId="0" xfId="0" applyFont="1"/>
    <xf numFmtId="0" fontId="3" fillId="0" borderId="0" xfId="0" applyFont="1" applyFill="1"/>
    <xf numFmtId="0" fontId="2" fillId="0" borderId="0" xfId="0" applyFont="1" applyFill="1"/>
    <xf numFmtId="0" fontId="2" fillId="0" borderId="0" xfId="0" applyFont="1" applyFill="1" applyAlignment="1">
      <alignment horizontal="right"/>
    </xf>
    <xf numFmtId="0" fontId="2" fillId="0" borderId="2" xfId="0" applyFont="1" applyFill="1" applyBorder="1"/>
    <xf numFmtId="0" fontId="3" fillId="0" borderId="2" xfId="0" applyFont="1" applyFill="1" applyBorder="1"/>
    <xf numFmtId="0" fontId="3" fillId="0" borderId="3" xfId="0" applyFont="1" applyFill="1" applyBorder="1" applyAlignment="1"/>
    <xf numFmtId="0" fontId="4" fillId="0" borderId="3" xfId="0" applyFont="1" applyFill="1" applyBorder="1" applyAlignment="1">
      <alignment wrapText="1"/>
    </xf>
    <xf numFmtId="0" fontId="4" fillId="0" borderId="2" xfId="0" applyFont="1" applyFill="1" applyBorder="1"/>
    <xf numFmtId="0" fontId="8" fillId="0" borderId="0" xfId="0" applyFont="1"/>
    <xf numFmtId="0" fontId="14" fillId="0" borderId="0" xfId="0" applyFont="1"/>
    <xf numFmtId="0" fontId="16" fillId="0" borderId="1" xfId="0" applyFont="1" applyBorder="1" applyAlignment="1">
      <alignment vertical="center" wrapText="1"/>
    </xf>
    <xf numFmtId="0" fontId="16" fillId="0" borderId="1" xfId="0" applyFont="1" applyBorder="1" applyAlignment="1">
      <alignment horizontal="right" vertical="center" wrapText="1"/>
    </xf>
    <xf numFmtId="0" fontId="17" fillId="0" borderId="1" xfId="0" applyFont="1" applyBorder="1" applyAlignment="1">
      <alignment horizontal="right" vertical="center" wrapText="1"/>
    </xf>
    <xf numFmtId="0" fontId="13" fillId="0" borderId="1" xfId="2" applyFont="1" applyBorder="1" applyAlignment="1">
      <alignment horizontal="left" vertical="center" wrapText="1"/>
    </xf>
    <xf numFmtId="0" fontId="13" fillId="0" borderId="1" xfId="2" applyFont="1" applyBorder="1" applyAlignment="1">
      <alignment horizontal="center" vertical="center" wrapText="1"/>
    </xf>
    <xf numFmtId="0" fontId="13" fillId="0" borderId="0" xfId="0" applyFont="1" applyAlignment="1">
      <alignment horizontal="center"/>
    </xf>
    <xf numFmtId="0" fontId="23" fillId="0" borderId="1" xfId="2" applyBorder="1" applyAlignment="1">
      <alignment horizontal="left" vertical="center" wrapText="1"/>
    </xf>
    <xf numFmtId="0" fontId="13" fillId="2" borderId="4" xfId="0" applyFont="1" applyFill="1" applyBorder="1" applyAlignment="1">
      <alignment horizontal="center" vertical="center"/>
    </xf>
    <xf numFmtId="0" fontId="19" fillId="0" borderId="0" xfId="4" applyFont="1" applyFill="1"/>
    <xf numFmtId="169" fontId="19" fillId="0" borderId="5" xfId="4" applyNumberFormat="1" applyFont="1" applyFill="1" applyBorder="1" applyAlignment="1">
      <alignment horizontal="center"/>
    </xf>
    <xf numFmtId="0" fontId="2" fillId="0" borderId="0" xfId="0" applyFont="1" applyFill="1" applyProtection="1"/>
    <xf numFmtId="0" fontId="6" fillId="0" borderId="0" xfId="0" applyFont="1" applyFill="1" applyProtection="1"/>
    <xf numFmtId="164" fontId="15" fillId="0" borderId="5" xfId="0" applyNumberFormat="1" applyFont="1" applyFill="1" applyBorder="1" applyProtection="1"/>
    <xf numFmtId="0" fontId="10" fillId="0" borderId="0" xfId="0" applyFont="1" applyFill="1" applyProtection="1"/>
    <xf numFmtId="0" fontId="3" fillId="0" borderId="0" xfId="0" applyFont="1" applyFill="1" applyProtection="1"/>
    <xf numFmtId="0" fontId="3" fillId="0" borderId="0" xfId="0" applyFont="1" applyFill="1" applyBorder="1" applyProtection="1"/>
    <xf numFmtId="2" fontId="6" fillId="0" borderId="0" xfId="0" applyNumberFormat="1" applyFont="1" applyFill="1" applyProtection="1"/>
    <xf numFmtId="0" fontId="2" fillId="0" borderId="0" xfId="0" applyFont="1" applyFill="1" applyAlignment="1" applyProtection="1">
      <alignment horizontal="center"/>
    </xf>
    <xf numFmtId="0" fontId="3" fillId="0" borderId="3" xfId="0" applyFont="1" applyFill="1" applyBorder="1" applyProtection="1"/>
    <xf numFmtId="0" fontId="5" fillId="0" borderId="3" xfId="0" applyFont="1" applyFill="1" applyBorder="1" applyProtection="1"/>
    <xf numFmtId="0" fontId="5" fillId="0" borderId="0" xfId="0" applyFont="1" applyFill="1" applyBorder="1" applyProtection="1"/>
    <xf numFmtId="0" fontId="5" fillId="0" borderId="2" xfId="0" applyFont="1" applyFill="1" applyBorder="1" applyProtection="1"/>
    <xf numFmtId="0" fontId="10" fillId="0" borderId="3" xfId="0" applyFont="1" applyFill="1" applyBorder="1" applyProtection="1"/>
    <xf numFmtId="0" fontId="10" fillId="0" borderId="0" xfId="0" applyFont="1" applyFill="1" applyBorder="1" applyAlignment="1" applyProtection="1">
      <alignment horizontal="left" vertical="center"/>
    </xf>
    <xf numFmtId="0" fontId="2" fillId="0" borderId="3" xfId="0" applyFont="1" applyFill="1" applyBorder="1" applyProtection="1"/>
    <xf numFmtId="0" fontId="3" fillId="0" borderId="3" xfId="0" applyFont="1" applyFill="1" applyBorder="1" applyAlignment="1" applyProtection="1">
      <alignment horizontal="right"/>
    </xf>
    <xf numFmtId="0" fontId="3" fillId="0" borderId="0" xfId="0" applyFont="1" applyFill="1" applyBorder="1" applyAlignment="1" applyProtection="1">
      <alignment horizontal="right"/>
    </xf>
    <xf numFmtId="0" fontId="3" fillId="0" borderId="6" xfId="0" applyFont="1" applyFill="1" applyBorder="1" applyProtection="1"/>
    <xf numFmtId="0" fontId="3" fillId="0" borderId="0" xfId="0" applyFont="1" applyFill="1" applyBorder="1" applyAlignment="1" applyProtection="1">
      <alignment horizontal="center" vertical="top" wrapText="1"/>
    </xf>
    <xf numFmtId="0" fontId="7" fillId="0" borderId="0" xfId="0" applyFont="1" applyFill="1" applyBorder="1" applyProtection="1"/>
    <xf numFmtId="0" fontId="3" fillId="0" borderId="0" xfId="0" applyFont="1" applyFill="1" applyBorder="1" applyAlignment="1" applyProtection="1">
      <alignment horizontal="center"/>
    </xf>
    <xf numFmtId="164" fontId="5" fillId="0" borderId="5" xfId="0" applyNumberFormat="1" applyFont="1" applyFill="1" applyBorder="1" applyProtection="1"/>
    <xf numFmtId="0" fontId="4" fillId="0" borderId="0" xfId="0" applyFont="1" applyFill="1" applyProtection="1"/>
    <xf numFmtId="0" fontId="5" fillId="0" borderId="5" xfId="0" applyFont="1" applyFill="1" applyBorder="1" applyAlignment="1" applyProtection="1">
      <alignment horizontal="center"/>
    </xf>
    <xf numFmtId="0" fontId="5" fillId="0" borderId="5" xfId="0" applyFont="1" applyBorder="1" applyProtection="1"/>
    <xf numFmtId="0" fontId="5" fillId="0" borderId="5" xfId="0" applyFont="1" applyFill="1" applyBorder="1" applyAlignment="1" applyProtection="1"/>
    <xf numFmtId="0" fontId="13" fillId="0" borderId="0" xfId="0" applyFont="1" applyAlignment="1" applyProtection="1">
      <alignment horizontal="center"/>
    </xf>
    <xf numFmtId="0" fontId="13" fillId="0" borderId="1" xfId="2" applyFont="1" applyBorder="1" applyAlignment="1" applyProtection="1">
      <alignment horizontal="center" vertical="center" wrapText="1"/>
    </xf>
    <xf numFmtId="0" fontId="10" fillId="0" borderId="5" xfId="0" applyFont="1" applyBorder="1" applyProtection="1"/>
    <xf numFmtId="0" fontId="13" fillId="0" borderId="1" xfId="0" applyFont="1" applyBorder="1" applyAlignment="1" applyProtection="1">
      <alignment horizontal="center"/>
    </xf>
    <xf numFmtId="0" fontId="13" fillId="0" borderId="0" xfId="2" applyFont="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xf>
    <xf numFmtId="14" fontId="19" fillId="3" borderId="5" xfId="4" applyNumberFormat="1" applyFont="1" applyFill="1" applyBorder="1" applyAlignment="1" applyProtection="1">
      <alignment horizontal="center" vertical="center" wrapText="1"/>
      <protection locked="0"/>
    </xf>
    <xf numFmtId="0" fontId="11" fillId="0" borderId="0" xfId="3" applyFont="1"/>
    <xf numFmtId="49" fontId="11" fillId="0" borderId="0" xfId="3" applyNumberFormat="1" applyFont="1"/>
    <xf numFmtId="0" fontId="5" fillId="0" borderId="5" xfId="0" applyFont="1" applyBorder="1" applyAlignment="1" applyProtection="1">
      <alignment horizontal="center" vertical="center"/>
    </xf>
    <xf numFmtId="49" fontId="12" fillId="0" borderId="0" xfId="3" applyNumberFormat="1" applyFont="1"/>
    <xf numFmtId="0" fontId="3" fillId="0" borderId="0" xfId="0" applyFont="1" applyFill="1" applyAlignment="1" applyProtection="1">
      <alignment horizontal="center"/>
    </xf>
    <xf numFmtId="0" fontId="3" fillId="0" borderId="0" xfId="0" applyFont="1" applyFill="1" applyAlignment="1" applyProtection="1">
      <alignment horizontal="left"/>
    </xf>
    <xf numFmtId="0" fontId="2" fillId="0" borderId="3" xfId="0" applyFont="1" applyFill="1" applyBorder="1" applyAlignment="1" applyProtection="1"/>
    <xf numFmtId="167" fontId="2" fillId="0" borderId="9" xfId="0" applyNumberFormat="1" applyFont="1" applyFill="1" applyBorder="1" applyAlignment="1" applyProtection="1"/>
    <xf numFmtId="167" fontId="2" fillId="0" borderId="7" xfId="0" applyNumberFormat="1" applyFont="1" applyFill="1" applyBorder="1" applyAlignment="1" applyProtection="1"/>
    <xf numFmtId="168" fontId="4" fillId="0" borderId="9" xfId="0" applyNumberFormat="1" applyFont="1" applyFill="1" applyBorder="1" applyAlignment="1" applyProtection="1"/>
    <xf numFmtId="168" fontId="4" fillId="0" borderId="7" xfId="0" applyNumberFormat="1" applyFont="1" applyFill="1" applyBorder="1" applyAlignment="1" applyProtection="1"/>
    <xf numFmtId="168" fontId="2" fillId="0" borderId="9" xfId="0" applyNumberFormat="1" applyFont="1" applyFill="1" applyBorder="1" applyAlignment="1" applyProtection="1"/>
    <xf numFmtId="168" fontId="2" fillId="0" borderId="7" xfId="0" applyNumberFormat="1" applyFont="1" applyFill="1" applyBorder="1" applyAlignment="1" applyProtection="1"/>
    <xf numFmtId="0" fontId="2" fillId="0" borderId="0" xfId="0" applyFont="1" applyFill="1" applyBorder="1"/>
    <xf numFmtId="0" fontId="24" fillId="0" borderId="0" xfId="3" applyFont="1"/>
    <xf numFmtId="0" fontId="11" fillId="0" borderId="3" xfId="3" applyFont="1" applyBorder="1"/>
    <xf numFmtId="165" fontId="2" fillId="0" borderId="0" xfId="0" applyNumberFormat="1" applyFont="1" applyFill="1" applyAlignment="1"/>
    <xf numFmtId="0" fontId="26" fillId="0" borderId="0" xfId="0" applyFont="1" applyFill="1" applyAlignment="1">
      <alignment vertical="top"/>
    </xf>
    <xf numFmtId="0" fontId="26" fillId="0" borderId="0" xfId="0" applyFont="1" applyFill="1"/>
    <xf numFmtId="0" fontId="5" fillId="0" borderId="5" xfId="0" applyFont="1" applyFill="1" applyBorder="1" applyAlignment="1" applyProtection="1">
      <alignment horizontal="center" vertical="center" wrapText="1"/>
    </xf>
    <xf numFmtId="0" fontId="5" fillId="0" borderId="5" xfId="0" applyFont="1" applyFill="1" applyBorder="1" applyAlignment="1" applyProtection="1">
      <alignment horizontal="center"/>
    </xf>
    <xf numFmtId="0" fontId="5" fillId="0" borderId="5"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2" xfId="0" applyFont="1" applyFill="1" applyBorder="1" applyAlignment="1">
      <alignment vertical="center"/>
    </xf>
    <xf numFmtId="0" fontId="4" fillId="0" borderId="0" xfId="0" applyFont="1" applyFill="1" applyAlignment="1">
      <alignment wrapText="1"/>
    </xf>
    <xf numFmtId="171" fontId="4" fillId="0" borderId="2" xfId="0" applyNumberFormat="1" applyFont="1" applyFill="1" applyBorder="1" applyAlignment="1" applyProtection="1">
      <alignment horizontal="center" wrapText="1"/>
      <protection locked="0"/>
    </xf>
    <xf numFmtId="0" fontId="4" fillId="0" borderId="2" xfId="0" applyFont="1" applyFill="1" applyBorder="1" applyAlignment="1" applyProtection="1">
      <alignment horizontal="center"/>
      <protection locked="0"/>
    </xf>
    <xf numFmtId="0" fontId="11" fillId="0" borderId="5" xfId="3" applyFont="1" applyBorder="1"/>
    <xf numFmtId="2" fontId="11" fillId="0" borderId="0" xfId="3" applyNumberFormat="1" applyFont="1"/>
    <xf numFmtId="2" fontId="19" fillId="0" borderId="5" xfId="4" applyNumberFormat="1" applyFont="1" applyFill="1" applyBorder="1" applyAlignment="1">
      <alignment horizontal="center"/>
    </xf>
    <xf numFmtId="14" fontId="5" fillId="4" borderId="5" xfId="0" applyNumberFormat="1" applyFont="1" applyFill="1" applyBorder="1" applyProtection="1">
      <protection locked="0"/>
    </xf>
    <xf numFmtId="49" fontId="5" fillId="4" borderId="5" xfId="0" applyNumberFormat="1" applyFont="1" applyFill="1" applyBorder="1" applyAlignment="1" applyProtection="1">
      <alignment horizontal="center"/>
      <protection locked="0"/>
    </xf>
    <xf numFmtId="0" fontId="5" fillId="4" borderId="5" xfId="2" applyFont="1" applyFill="1" applyBorder="1" applyProtection="1">
      <protection locked="0"/>
    </xf>
    <xf numFmtId="2" fontId="5" fillId="4" borderId="5" xfId="0" applyNumberFormat="1" applyFont="1" applyFill="1" applyBorder="1" applyProtection="1">
      <protection locked="0"/>
    </xf>
    <xf numFmtId="0" fontId="5" fillId="4" borderId="5" xfId="0" applyFont="1" applyFill="1" applyBorder="1" applyProtection="1">
      <protection locked="0"/>
    </xf>
    <xf numFmtId="172" fontId="5" fillId="4" borderId="5" xfId="1" applyNumberFormat="1" applyFont="1" applyFill="1" applyBorder="1" applyAlignment="1" applyProtection="1">
      <alignment horizontal="center" vertical="center"/>
      <protection locked="0"/>
    </xf>
    <xf numFmtId="2" fontId="5" fillId="4" borderId="7" xfId="0" applyNumberFormat="1" applyFont="1" applyFill="1" applyBorder="1" applyProtection="1">
      <protection locked="0"/>
    </xf>
    <xf numFmtId="14" fontId="5" fillId="4" borderId="8" xfId="0" applyNumberFormat="1" applyFont="1" applyFill="1" applyBorder="1" applyProtection="1">
      <protection locked="0"/>
    </xf>
    <xf numFmtId="2" fontId="5" fillId="4" borderId="6" xfId="0" applyNumberFormat="1" applyFont="1" applyFill="1" applyBorder="1" applyProtection="1">
      <protection locked="0"/>
    </xf>
    <xf numFmtId="172" fontId="5" fillId="4" borderId="8" xfId="1" applyNumberFormat="1" applyFont="1" applyFill="1" applyBorder="1" applyAlignment="1" applyProtection="1">
      <alignment horizontal="center" vertical="center"/>
      <protection locked="0"/>
    </xf>
    <xf numFmtId="14" fontId="19" fillId="4" borderId="5" xfId="4" applyNumberFormat="1" applyFont="1" applyFill="1" applyBorder="1" applyAlignment="1" applyProtection="1">
      <alignment horizontal="center" vertical="center" wrapText="1"/>
      <protection locked="0"/>
    </xf>
    <xf numFmtId="171" fontId="4" fillId="4" borderId="2" xfId="0" applyNumberFormat="1" applyFont="1" applyFill="1" applyBorder="1" applyAlignment="1" applyProtection="1">
      <alignment horizontal="center" wrapText="1"/>
      <protection locked="0"/>
    </xf>
    <xf numFmtId="0" fontId="4" fillId="4" borderId="3" xfId="0" applyFont="1" applyFill="1" applyBorder="1" applyAlignment="1" applyProtection="1">
      <alignment horizontal="center"/>
      <protection locked="0"/>
    </xf>
    <xf numFmtId="0" fontId="4" fillId="4" borderId="2" xfId="0" applyFont="1" applyFill="1" applyBorder="1" applyProtection="1">
      <protection locked="0"/>
    </xf>
    <xf numFmtId="2" fontId="19" fillId="4" borderId="5" xfId="4" applyNumberFormat="1" applyFont="1" applyFill="1" applyBorder="1" applyAlignment="1" applyProtection="1">
      <alignment horizontal="center"/>
      <protection locked="0"/>
    </xf>
    <xf numFmtId="0" fontId="11" fillId="4" borderId="5" xfId="3" applyFont="1" applyFill="1" applyBorder="1" applyAlignment="1" applyProtection="1">
      <alignment horizontal="right"/>
      <protection locked="0"/>
    </xf>
    <xf numFmtId="0" fontId="11" fillId="0" borderId="0" xfId="3" applyFont="1" applyProtection="1"/>
    <xf numFmtId="0" fontId="11" fillId="0" borderId="0" xfId="3" applyFont="1" applyFill="1" applyProtection="1"/>
    <xf numFmtId="0" fontId="11" fillId="0" borderId="5" xfId="3" applyFont="1" applyFill="1" applyBorder="1" applyAlignment="1" applyProtection="1">
      <alignment horizontal="center" vertical="top" wrapText="1"/>
    </xf>
    <xf numFmtId="0" fontId="11" fillId="0" borderId="0" xfId="3" applyFont="1" applyFill="1" applyBorder="1" applyAlignment="1" applyProtection="1">
      <alignment horizontal="justify" vertical="top" wrapText="1"/>
    </xf>
    <xf numFmtId="0" fontId="11" fillId="0" borderId="0" xfId="3" applyFont="1" applyFill="1" applyBorder="1" applyAlignment="1" applyProtection="1">
      <alignment horizontal="center" vertical="top" wrapText="1"/>
    </xf>
    <xf numFmtId="0" fontId="11" fillId="0" borderId="5" xfId="3" applyFont="1" applyFill="1" applyBorder="1" applyAlignment="1" applyProtection="1">
      <alignment horizontal="justify" vertical="top" wrapText="1"/>
    </xf>
    <xf numFmtId="0" fontId="11" fillId="0" borderId="5" xfId="3" applyFont="1" applyFill="1" applyBorder="1" applyAlignment="1" applyProtection="1">
      <alignment horizontal="right" vertical="top" wrapText="1"/>
    </xf>
    <xf numFmtId="0" fontId="11" fillId="0" borderId="0" xfId="3" applyFont="1" applyFill="1" applyAlignment="1" applyProtection="1">
      <alignment horizontal="justify"/>
    </xf>
    <xf numFmtId="0" fontId="24" fillId="0" borderId="0" xfId="3" applyFont="1" applyProtection="1"/>
    <xf numFmtId="0" fontId="11" fillId="0" borderId="0" xfId="3" applyFont="1" applyFill="1" applyAlignment="1" applyProtection="1">
      <alignment horizontal="right" indent="15"/>
    </xf>
    <xf numFmtId="0" fontId="11" fillId="0" borderId="0" xfId="3" applyFont="1" applyFill="1" applyBorder="1" applyProtection="1"/>
    <xf numFmtId="0" fontId="11" fillId="0" borderId="11" xfId="3" applyFont="1" applyFill="1" applyBorder="1" applyAlignment="1" applyProtection="1"/>
    <xf numFmtId="0" fontId="11" fillId="0" borderId="11" xfId="3" applyFont="1" applyFill="1" applyBorder="1" applyProtection="1"/>
    <xf numFmtId="0" fontId="11" fillId="0" borderId="0" xfId="3" applyFont="1" applyFill="1" applyBorder="1" applyAlignment="1" applyProtection="1">
      <alignment horizontal="right" vertical="top" wrapText="1"/>
    </xf>
    <xf numFmtId="0" fontId="19" fillId="0" borderId="0" xfId="4" applyFont="1" applyFill="1" applyProtection="1"/>
    <xf numFmtId="0" fontId="11" fillId="0" borderId="0" xfId="3" applyFont="1" applyFill="1" applyAlignment="1" applyProtection="1">
      <alignment horizontal="left"/>
    </xf>
    <xf numFmtId="49" fontId="11" fillId="0" borderId="3" xfId="3" applyNumberFormat="1" applyFont="1" applyFill="1" applyBorder="1" applyAlignment="1" applyProtection="1">
      <alignment horizontal="center"/>
    </xf>
    <xf numFmtId="170" fontId="11" fillId="0" borderId="3" xfId="3" applyNumberFormat="1" applyFont="1" applyFill="1" applyBorder="1" applyAlignment="1" applyProtection="1">
      <alignment horizontal="center"/>
    </xf>
    <xf numFmtId="0" fontId="11" fillId="0" borderId="3" xfId="3" applyFont="1" applyFill="1" applyBorder="1" applyAlignment="1" applyProtection="1">
      <alignment horizontal="center"/>
    </xf>
    <xf numFmtId="0" fontId="11" fillId="0" borderId="3" xfId="3" applyFont="1" applyFill="1" applyBorder="1" applyProtection="1"/>
    <xf numFmtId="0" fontId="11" fillId="0" borderId="0" xfId="3" applyFont="1" applyFill="1" applyBorder="1" applyAlignment="1" applyProtection="1">
      <alignment horizontal="center"/>
    </xf>
    <xf numFmtId="169" fontId="11" fillId="0" borderId="0" xfId="3" applyNumberFormat="1" applyFont="1" applyFill="1" applyBorder="1" applyProtection="1"/>
    <xf numFmtId="169" fontId="11" fillId="0" borderId="3" xfId="3" applyNumberFormat="1" applyFont="1" applyFill="1" applyBorder="1" applyAlignment="1" applyProtection="1">
      <alignment horizontal="center"/>
    </xf>
    <xf numFmtId="169" fontId="11" fillId="0" borderId="3" xfId="3" applyNumberFormat="1" applyFont="1" applyFill="1" applyBorder="1" applyProtection="1"/>
    <xf numFmtId="2" fontId="11" fillId="0" borderId="3" xfId="3" applyNumberFormat="1" applyFont="1" applyFill="1" applyBorder="1" applyProtection="1"/>
    <xf numFmtId="0" fontId="2" fillId="0" borderId="0" xfId="0" applyFont="1" applyFill="1" applyBorder="1" applyAlignment="1" applyProtection="1"/>
    <xf numFmtId="0" fontId="2" fillId="0" borderId="0" xfId="4" applyFont="1" applyFill="1" applyBorder="1" applyProtection="1"/>
    <xf numFmtId="0" fontId="2" fillId="0" borderId="0" xfId="0" applyFont="1" applyFill="1" applyBorder="1" applyAlignment="1" applyProtection="1">
      <alignment vertical="center"/>
    </xf>
    <xf numFmtId="0" fontId="21" fillId="0" borderId="0" xfId="4" applyFont="1" applyFill="1" applyBorder="1" applyProtection="1"/>
    <xf numFmtId="0" fontId="21" fillId="0" borderId="0" xfId="4" applyFont="1" applyFill="1" applyBorder="1" applyAlignment="1" applyProtection="1">
      <alignment horizontal="right"/>
    </xf>
    <xf numFmtId="2" fontId="21" fillId="0" borderId="3" xfId="4" applyNumberFormat="1" applyFont="1" applyFill="1" applyBorder="1" applyProtection="1"/>
    <xf numFmtId="2" fontId="11" fillId="0" borderId="0" xfId="3" applyNumberFormat="1" applyFont="1" applyFill="1" applyBorder="1" applyProtection="1"/>
    <xf numFmtId="0" fontId="11" fillId="0" borderId="0" xfId="3" applyFont="1" applyFill="1" applyAlignment="1" applyProtection="1">
      <alignment wrapText="1"/>
    </xf>
    <xf numFmtId="0" fontId="11" fillId="0" borderId="0" xfId="3" applyFont="1" applyFill="1" applyAlignment="1" applyProtection="1">
      <alignment horizontal="right"/>
    </xf>
    <xf numFmtId="0" fontId="11" fillId="0" borderId="3" xfId="3" applyFont="1" applyFill="1" applyBorder="1" applyAlignment="1" applyProtection="1">
      <alignment wrapText="1"/>
    </xf>
    <xf numFmtId="2" fontId="21" fillId="0" borderId="0" xfId="4" applyNumberFormat="1" applyFont="1" applyFill="1" applyBorder="1" applyProtection="1"/>
    <xf numFmtId="0" fontId="11" fillId="0" borderId="0" xfId="3" applyFont="1" applyFill="1" applyBorder="1" applyAlignment="1" applyProtection="1">
      <alignment wrapText="1"/>
    </xf>
    <xf numFmtId="0" fontId="11" fillId="0" borderId="0" xfId="3" applyFont="1" applyFill="1" applyBorder="1" applyAlignment="1" applyProtection="1"/>
    <xf numFmtId="0" fontId="11" fillId="0" borderId="0" xfId="3" applyFont="1" applyBorder="1" applyAlignment="1">
      <alignment horizontal="left" wrapText="1"/>
    </xf>
    <xf numFmtId="2" fontId="31" fillId="0" borderId="0" xfId="3" applyNumberFormat="1" applyFont="1"/>
    <xf numFmtId="0" fontId="11" fillId="4" borderId="5" xfId="3" applyFont="1" applyFill="1" applyBorder="1" applyAlignment="1" applyProtection="1">
      <alignment horizontal="left"/>
      <protection locked="0"/>
    </xf>
    <xf numFmtId="2" fontId="11" fillId="4" borderId="5" xfId="3" applyNumberFormat="1" applyFont="1" applyFill="1" applyBorder="1" applyAlignment="1" applyProtection="1">
      <alignment horizontal="center"/>
      <protection locked="0"/>
    </xf>
    <xf numFmtId="14" fontId="19" fillId="4" borderId="5" xfId="4" applyNumberFormat="1" applyFont="1" applyFill="1" applyBorder="1" applyAlignment="1" applyProtection="1">
      <alignment horizontal="center" vertical="center" shrinkToFit="1"/>
      <protection locked="0"/>
    </xf>
    <xf numFmtId="0" fontId="11" fillId="4" borderId="5" xfId="3" applyFont="1" applyFill="1" applyBorder="1" applyAlignment="1" applyProtection="1">
      <alignment shrinkToFit="1"/>
      <protection locked="0"/>
    </xf>
    <xf numFmtId="14" fontId="5" fillId="4" borderId="5" xfId="0" applyNumberFormat="1" applyFont="1" applyFill="1" applyBorder="1" applyProtection="1"/>
    <xf numFmtId="49" fontId="5" fillId="4" borderId="5" xfId="0" applyNumberFormat="1" applyFont="1" applyFill="1" applyBorder="1" applyAlignment="1" applyProtection="1">
      <alignment horizontal="center"/>
    </xf>
    <xf numFmtId="0" fontId="5" fillId="4" borderId="5" xfId="2" applyFont="1" applyFill="1" applyBorder="1" applyProtection="1"/>
    <xf numFmtId="2" fontId="5" fillId="4" borderId="5" xfId="0" applyNumberFormat="1" applyFont="1" applyFill="1" applyBorder="1" applyProtection="1"/>
    <xf numFmtId="0" fontId="5" fillId="4" borderId="5" xfId="0" applyFont="1" applyFill="1" applyBorder="1" applyProtection="1"/>
    <xf numFmtId="172" fontId="5" fillId="4" borderId="5" xfId="1" applyNumberFormat="1" applyFont="1" applyFill="1" applyBorder="1" applyAlignment="1" applyProtection="1">
      <alignment horizontal="center" vertical="center"/>
    </xf>
    <xf numFmtId="2" fontId="5" fillId="4" borderId="7" xfId="0" applyNumberFormat="1" applyFont="1" applyFill="1" applyBorder="1" applyProtection="1"/>
    <xf numFmtId="14" fontId="5" fillId="4" borderId="8" xfId="0" applyNumberFormat="1" applyFont="1" applyFill="1" applyBorder="1" applyProtection="1"/>
    <xf numFmtId="2" fontId="5" fillId="4" borderId="6" xfId="0" applyNumberFormat="1" applyFont="1" applyFill="1" applyBorder="1" applyProtection="1"/>
    <xf numFmtId="172" fontId="5" fillId="4" borderId="8" xfId="1" applyNumberFormat="1" applyFont="1" applyFill="1" applyBorder="1" applyAlignment="1" applyProtection="1">
      <alignment horizontal="center" vertical="center"/>
    </xf>
    <xf numFmtId="0" fontId="26" fillId="0" borderId="0" xfId="0" applyFont="1" applyFill="1" applyAlignment="1" applyProtection="1">
      <alignment vertical="top"/>
    </xf>
    <xf numFmtId="0" fontId="2" fillId="0" borderId="0" xfId="0" applyFont="1" applyFill="1" applyAlignment="1" applyProtection="1">
      <alignment horizontal="right"/>
    </xf>
    <xf numFmtId="0" fontId="3" fillId="0" borderId="3" xfId="0" applyFont="1" applyFill="1" applyBorder="1" applyAlignment="1" applyProtection="1"/>
    <xf numFmtId="0" fontId="4" fillId="0" borderId="3" xfId="0" applyFont="1" applyFill="1" applyBorder="1" applyAlignment="1" applyProtection="1">
      <alignment wrapText="1"/>
    </xf>
    <xf numFmtId="0" fontId="3" fillId="0" borderId="2" xfId="0" applyFont="1" applyFill="1" applyBorder="1" applyAlignment="1" applyProtection="1">
      <alignment vertical="center"/>
    </xf>
    <xf numFmtId="0" fontId="3" fillId="0" borderId="2" xfId="0" applyFont="1" applyFill="1" applyBorder="1" applyProtection="1"/>
    <xf numFmtId="0" fontId="2" fillId="0" borderId="2" xfId="0" applyFont="1" applyFill="1" applyBorder="1" applyProtection="1"/>
    <xf numFmtId="0" fontId="2" fillId="0" borderId="2" xfId="0" applyFont="1" applyFill="1" applyBorder="1" applyAlignment="1" applyProtection="1">
      <alignment vertical="center"/>
    </xf>
    <xf numFmtId="0" fontId="4" fillId="4" borderId="2" xfId="0" applyFont="1" applyFill="1" applyBorder="1" applyProtection="1"/>
    <xf numFmtId="0" fontId="4" fillId="0" borderId="2" xfId="0" applyFont="1" applyFill="1" applyBorder="1" applyProtection="1"/>
    <xf numFmtId="0" fontId="4" fillId="4" borderId="3" xfId="0" applyFont="1" applyFill="1" applyBorder="1" applyAlignment="1" applyProtection="1">
      <alignment horizontal="center"/>
    </xf>
    <xf numFmtId="171" fontId="4" fillId="0" borderId="2" xfId="0" applyNumberFormat="1" applyFont="1" applyFill="1" applyBorder="1" applyAlignment="1" applyProtection="1">
      <alignment horizontal="center" wrapText="1"/>
    </xf>
    <xf numFmtId="171" fontId="4" fillId="4" borderId="2" xfId="0" applyNumberFormat="1" applyFont="1" applyFill="1" applyBorder="1" applyAlignment="1" applyProtection="1">
      <alignment horizontal="center" wrapText="1"/>
    </xf>
    <xf numFmtId="0" fontId="4" fillId="0" borderId="2" xfId="0" applyFont="1" applyFill="1" applyBorder="1" applyAlignment="1" applyProtection="1">
      <alignment horizontal="center"/>
    </xf>
    <xf numFmtId="0" fontId="33" fillId="0" borderId="0" xfId="0" applyFont="1" applyFill="1" applyAlignment="1">
      <alignment horizontal="right"/>
    </xf>
    <xf numFmtId="0" fontId="11" fillId="0" borderId="0" xfId="3" applyFont="1" applyAlignment="1">
      <alignment horizontal="right"/>
    </xf>
    <xf numFmtId="0" fontId="33" fillId="0" borderId="0" xfId="0" applyFont="1" applyAlignment="1">
      <alignment horizontal="center" vertical="center"/>
    </xf>
    <xf numFmtId="0" fontId="32" fillId="0" borderId="0" xfId="0" applyFont="1" applyAlignment="1">
      <alignment vertical="center"/>
    </xf>
    <xf numFmtId="0" fontId="2" fillId="0" borderId="0" xfId="0" applyFont="1" applyFill="1" applyAlignment="1">
      <alignment vertical="top" wrapText="1"/>
    </xf>
    <xf numFmtId="0" fontId="23" fillId="0" borderId="0" xfId="2" applyAlignment="1" applyProtection="1">
      <protection locked="0"/>
    </xf>
    <xf numFmtId="0" fontId="2" fillId="0" borderId="0" xfId="0" applyFont="1" applyAlignment="1">
      <alignment vertical="top" wrapText="1"/>
    </xf>
    <xf numFmtId="0" fontId="35" fillId="0" borderId="0" xfId="0" applyFont="1" applyFill="1"/>
    <xf numFmtId="0" fontId="25" fillId="0" borderId="0" xfId="0" applyFont="1" applyFill="1" applyBorder="1" applyAlignment="1">
      <alignment vertical="top" wrapText="1"/>
    </xf>
    <xf numFmtId="0" fontId="4" fillId="0" borderId="0" xfId="0" applyFont="1" applyFill="1" applyAlignment="1">
      <alignment horizontal="left" wrapText="1"/>
    </xf>
    <xf numFmtId="0" fontId="4" fillId="0" borderId="0" xfId="0" applyFont="1" applyAlignment="1">
      <alignment horizontal="right"/>
    </xf>
    <xf numFmtId="0" fontId="2" fillId="0" borderId="0" xfId="0" applyFont="1" applyAlignment="1">
      <alignment horizontal="left" vertical="center" indent="15"/>
    </xf>
    <xf numFmtId="0" fontId="2" fillId="0" borderId="17" xfId="0" applyFont="1" applyBorder="1" applyAlignment="1">
      <alignment horizontal="center" vertical="center" wrapText="1"/>
    </xf>
    <xf numFmtId="0" fontId="2" fillId="0" borderId="17" xfId="0" applyFont="1" applyBorder="1" applyAlignment="1">
      <alignment vertical="center" wrapText="1"/>
    </xf>
    <xf numFmtId="0" fontId="2" fillId="0" borderId="18" xfId="0"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0" xfId="0" applyFont="1" applyFill="1" applyAlignment="1">
      <alignment horizontal="left" vertical="top" wrapText="1"/>
    </xf>
    <xf numFmtId="0" fontId="23" fillId="0" borderId="0" xfId="2" applyAlignment="1" applyProtection="1">
      <alignment horizontal="left"/>
      <protection locked="0"/>
    </xf>
    <xf numFmtId="0" fontId="2" fillId="0" borderId="0" xfId="0" applyFont="1" applyFill="1" applyAlignment="1">
      <alignment horizontal="left" wrapText="1"/>
    </xf>
    <xf numFmtId="0" fontId="4" fillId="0" borderId="0" xfId="0" applyFont="1" applyFill="1" applyAlignment="1">
      <alignment horizontal="left" wrapText="1"/>
    </xf>
    <xf numFmtId="49" fontId="5" fillId="4" borderId="9" xfId="0" applyNumberFormat="1" applyFont="1" applyFill="1" applyBorder="1" applyAlignment="1" applyProtection="1">
      <alignment horizontal="center"/>
      <protection locked="0"/>
    </xf>
    <xf numFmtId="49" fontId="5" fillId="4" borderId="7" xfId="0" applyNumberFormat="1" applyFont="1" applyFill="1" applyBorder="1" applyAlignment="1" applyProtection="1">
      <alignment horizontal="center"/>
      <protection locked="0"/>
    </xf>
    <xf numFmtId="0" fontId="5" fillId="0" borderId="5"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166" fontId="4" fillId="0" borderId="0" xfId="0" applyNumberFormat="1" applyFont="1" applyFill="1" applyAlignment="1" applyProtection="1">
      <alignment horizontal="center"/>
    </xf>
    <xf numFmtId="0" fontId="5" fillId="0" borderId="5" xfId="0" applyFont="1" applyFill="1" applyBorder="1" applyAlignment="1" applyProtection="1">
      <alignment horizontal="center"/>
    </xf>
    <xf numFmtId="0" fontId="10" fillId="4" borderId="3" xfId="0" applyFont="1" applyFill="1" applyBorder="1" applyAlignment="1" applyProtection="1">
      <alignment horizontal="center"/>
      <protection locked="0"/>
    </xf>
    <xf numFmtId="0" fontId="1" fillId="0" borderId="0" xfId="0" applyFont="1" applyFill="1" applyBorder="1" applyAlignment="1">
      <alignment horizontal="center"/>
    </xf>
    <xf numFmtId="0" fontId="26" fillId="0" borderId="0" xfId="0" applyFont="1" applyFill="1" applyAlignment="1">
      <alignment horizontal="center" vertical="top"/>
    </xf>
    <xf numFmtId="0" fontId="4" fillId="4" borderId="2" xfId="0" applyFont="1" applyFill="1" applyBorder="1" applyAlignment="1" applyProtection="1">
      <alignment horizontal="left"/>
      <protection locked="0"/>
    </xf>
    <xf numFmtId="0" fontId="25" fillId="0" borderId="0" xfId="0" applyFont="1" applyFill="1" applyBorder="1" applyAlignment="1">
      <alignment horizontal="left" vertical="top" wrapText="1"/>
    </xf>
    <xf numFmtId="165" fontId="2" fillId="0" borderId="0" xfId="0" applyNumberFormat="1" applyFont="1" applyFill="1" applyAlignment="1">
      <alignment horizontal="center"/>
    </xf>
    <xf numFmtId="0" fontId="2" fillId="0" borderId="10" xfId="0" applyFont="1" applyFill="1" applyBorder="1" applyAlignment="1">
      <alignment horizontal="center"/>
    </xf>
    <xf numFmtId="0" fontId="2" fillId="0" borderId="0" xfId="0" applyFont="1" applyFill="1" applyBorder="1" applyAlignment="1">
      <alignment horizontal="center"/>
    </xf>
    <xf numFmtId="0" fontId="10" fillId="0" borderId="12" xfId="0" applyFont="1" applyFill="1" applyBorder="1" applyAlignment="1" applyProtection="1">
      <alignment horizontal="center"/>
    </xf>
    <xf numFmtId="0" fontId="10" fillId="0" borderId="11" xfId="0" applyFont="1" applyFill="1" applyBorder="1" applyAlignment="1" applyProtection="1">
      <alignment horizontal="center"/>
    </xf>
    <xf numFmtId="0" fontId="5" fillId="0" borderId="10" xfId="0" applyFont="1" applyFill="1" applyBorder="1" applyAlignment="1" applyProtection="1">
      <alignment horizontal="center"/>
    </xf>
    <xf numFmtId="0" fontId="5" fillId="0" borderId="0" xfId="0" applyFont="1" applyFill="1" applyBorder="1" applyAlignment="1" applyProtection="1">
      <alignment horizontal="center"/>
    </xf>
    <xf numFmtId="0" fontId="4" fillId="4" borderId="2" xfId="0" applyFont="1" applyFill="1" applyBorder="1" applyAlignment="1" applyProtection="1">
      <alignment horizontal="left" vertical="center" wrapText="1"/>
      <protection locked="0"/>
    </xf>
    <xf numFmtId="171" fontId="2" fillId="0" borderId="0" xfId="0" applyNumberFormat="1" applyFont="1" applyFill="1" applyAlignment="1">
      <alignment horizontal="left"/>
    </xf>
    <xf numFmtId="0" fontId="2" fillId="0" borderId="0" xfId="0" applyFont="1" applyFill="1" applyAlignment="1">
      <alignment horizontal="left"/>
    </xf>
    <xf numFmtId="0" fontId="4" fillId="4" borderId="3" xfId="0" applyFont="1" applyFill="1" applyBorder="1" applyAlignment="1" applyProtection="1">
      <alignment horizontal="left" wrapText="1"/>
      <protection locked="0"/>
    </xf>
    <xf numFmtId="0" fontId="2" fillId="0" borderId="2" xfId="0" applyFont="1" applyFill="1" applyBorder="1" applyAlignment="1">
      <alignment horizontal="left"/>
    </xf>
    <xf numFmtId="171" fontId="4" fillId="4" borderId="2" xfId="0" applyNumberFormat="1" applyFont="1" applyFill="1" applyBorder="1" applyAlignment="1" applyProtection="1">
      <alignment horizontal="center" wrapText="1"/>
      <protection locked="0"/>
    </xf>
    <xf numFmtId="0" fontId="26" fillId="0" borderId="0" xfId="0" applyFont="1" applyFill="1" applyAlignment="1" applyProtection="1">
      <alignment horizontal="center" vertical="top"/>
    </xf>
    <xf numFmtId="171" fontId="2" fillId="0" borderId="0" xfId="0" applyNumberFormat="1" applyFont="1" applyFill="1" applyAlignment="1" applyProtection="1">
      <alignment horizontal="left"/>
    </xf>
    <xf numFmtId="0" fontId="2" fillId="0" borderId="0" xfId="0" applyFont="1" applyFill="1" applyAlignment="1" applyProtection="1">
      <alignment horizontal="left"/>
    </xf>
    <xf numFmtId="0" fontId="4" fillId="4" borderId="3" xfId="0" applyFont="1" applyFill="1" applyBorder="1" applyAlignment="1" applyProtection="1">
      <alignment horizontal="left" wrapText="1"/>
    </xf>
    <xf numFmtId="0" fontId="4" fillId="4" borderId="2" xfId="0" applyFont="1" applyFill="1" applyBorder="1" applyAlignment="1" applyProtection="1">
      <alignment horizontal="left" vertical="center" wrapText="1"/>
    </xf>
    <xf numFmtId="0" fontId="2" fillId="0" borderId="2" xfId="0" applyFont="1" applyFill="1" applyBorder="1" applyAlignment="1" applyProtection="1">
      <alignment horizontal="left"/>
    </xf>
    <xf numFmtId="0" fontId="4" fillId="4" borderId="2" xfId="0" applyFont="1" applyFill="1" applyBorder="1" applyAlignment="1" applyProtection="1">
      <alignment horizontal="left"/>
    </xf>
    <xf numFmtId="171" fontId="4" fillId="4" borderId="2" xfId="0" applyNumberFormat="1" applyFont="1" applyFill="1" applyBorder="1" applyAlignment="1" applyProtection="1">
      <alignment horizontal="center" wrapText="1"/>
    </xf>
    <xf numFmtId="0" fontId="10" fillId="4" borderId="3" xfId="0" applyFont="1" applyFill="1" applyBorder="1" applyAlignment="1" applyProtection="1">
      <alignment horizontal="center"/>
    </xf>
    <xf numFmtId="49" fontId="5" fillId="4" borderId="9" xfId="0" applyNumberFormat="1" applyFont="1" applyFill="1" applyBorder="1" applyAlignment="1" applyProtection="1">
      <alignment horizontal="center"/>
    </xf>
    <xf numFmtId="49" fontId="5" fillId="4" borderId="7" xfId="0" applyNumberFormat="1" applyFont="1" applyFill="1" applyBorder="1" applyAlignment="1" applyProtection="1">
      <alignment horizontal="center"/>
    </xf>
    <xf numFmtId="0" fontId="8" fillId="2" borderId="15" xfId="0" applyFont="1" applyFill="1" applyBorder="1" applyAlignment="1">
      <alignment vertical="center"/>
    </xf>
    <xf numFmtId="0" fontId="8" fillId="2" borderId="4" xfId="0" applyFont="1" applyFill="1" applyBorder="1" applyAlignment="1">
      <alignment vertical="center"/>
    </xf>
    <xf numFmtId="0" fontId="8" fillId="2" borderId="15" xfId="0" applyFont="1" applyFill="1" applyBorder="1" applyAlignment="1">
      <alignment vertical="center" wrapText="1"/>
    </xf>
    <xf numFmtId="0" fontId="8" fillId="2" borderId="4" xfId="0" applyFont="1" applyFill="1" applyBorder="1" applyAlignment="1">
      <alignment vertical="center" wrapText="1"/>
    </xf>
    <xf numFmtId="0" fontId="13" fillId="2" borderId="15" xfId="2" applyFont="1" applyFill="1" applyBorder="1" applyAlignment="1">
      <alignment vertical="center"/>
    </xf>
    <xf numFmtId="0" fontId="13" fillId="2" borderId="4" xfId="2" applyFont="1" applyFill="1" applyBorder="1" applyAlignment="1">
      <alignment vertical="center"/>
    </xf>
    <xf numFmtId="0" fontId="25" fillId="0" borderId="11" xfId="3" applyFont="1" applyFill="1" applyBorder="1" applyAlignment="1" applyProtection="1">
      <alignment horizontal="left" vertical="center" wrapText="1"/>
    </xf>
    <xf numFmtId="0" fontId="11" fillId="0" borderId="0" xfId="3" applyFont="1" applyFill="1" applyAlignment="1" applyProtection="1">
      <alignment horizontal="left"/>
    </xf>
    <xf numFmtId="0" fontId="11" fillId="0" borderId="0" xfId="3" applyFont="1" applyFill="1" applyAlignment="1" applyProtection="1">
      <alignment horizontal="center"/>
    </xf>
    <xf numFmtId="0" fontId="11" fillId="0" borderId="8" xfId="3" applyFont="1" applyFill="1" applyBorder="1" applyAlignment="1" applyProtection="1">
      <alignment horizontal="center" vertical="top" wrapText="1"/>
    </xf>
    <xf numFmtId="0" fontId="11" fillId="0" borderId="13" xfId="3" applyFont="1" applyFill="1" applyBorder="1" applyAlignment="1" applyProtection="1">
      <alignment horizontal="center" vertical="top" wrapText="1"/>
    </xf>
    <xf numFmtId="170" fontId="11" fillId="0" borderId="8" xfId="3" applyNumberFormat="1" applyFont="1" applyFill="1" applyBorder="1" applyAlignment="1" applyProtection="1">
      <alignment horizontal="center" vertical="top" wrapText="1"/>
    </xf>
    <xf numFmtId="170" fontId="11" fillId="0" borderId="13" xfId="3" applyNumberFormat="1" applyFont="1" applyFill="1" applyBorder="1" applyAlignment="1" applyProtection="1">
      <alignment horizontal="center" vertical="top" wrapText="1"/>
    </xf>
    <xf numFmtId="0" fontId="11" fillId="0" borderId="9" xfId="3" applyFont="1" applyFill="1" applyBorder="1" applyAlignment="1" applyProtection="1">
      <alignment horizontal="center" vertical="top" wrapText="1"/>
    </xf>
    <xf numFmtId="0" fontId="11" fillId="0" borderId="2" xfId="3" applyFont="1" applyFill="1" applyBorder="1" applyAlignment="1" applyProtection="1">
      <alignment horizontal="center" vertical="top" wrapText="1"/>
    </xf>
    <xf numFmtId="0" fontId="11" fillId="0" borderId="7" xfId="3" applyFont="1" applyFill="1" applyBorder="1" applyAlignment="1" applyProtection="1">
      <alignment horizontal="center" vertical="top" wrapText="1"/>
    </xf>
    <xf numFmtId="0" fontId="11" fillId="0" borderId="12" xfId="3" applyFont="1" applyFill="1" applyBorder="1" applyAlignment="1" applyProtection="1">
      <alignment horizontal="center" vertical="top" wrapText="1"/>
    </xf>
    <xf numFmtId="0" fontId="11" fillId="0" borderId="11" xfId="3" applyFont="1" applyFill="1" applyBorder="1" applyAlignment="1" applyProtection="1">
      <alignment horizontal="center" vertical="top" wrapText="1"/>
    </xf>
    <xf numFmtId="0" fontId="11" fillId="0" borderId="6" xfId="3" applyFont="1" applyFill="1" applyBorder="1" applyAlignment="1" applyProtection="1">
      <alignment horizontal="center" vertical="top" wrapText="1"/>
    </xf>
    <xf numFmtId="0" fontId="11" fillId="0" borderId="10" xfId="3" applyFont="1" applyFill="1" applyBorder="1" applyAlignment="1" applyProtection="1">
      <alignment horizontal="center" vertical="top" wrapText="1"/>
    </xf>
    <xf numFmtId="0" fontId="11" fillId="0" borderId="0" xfId="3" applyFont="1" applyFill="1" applyBorder="1" applyAlignment="1" applyProtection="1">
      <alignment horizontal="center" vertical="top" wrapText="1"/>
    </xf>
    <xf numFmtId="0" fontId="11" fillId="0" borderId="16" xfId="3" applyFont="1" applyFill="1" applyBorder="1" applyAlignment="1" applyProtection="1">
      <alignment horizontal="center" vertical="top" wrapText="1"/>
    </xf>
    <xf numFmtId="0" fontId="11" fillId="0" borderId="0" xfId="3" applyFont="1" applyBorder="1" applyAlignment="1">
      <alignment horizontal="left" wrapText="1"/>
    </xf>
    <xf numFmtId="0" fontId="11" fillId="0" borderId="8" xfId="3" applyFont="1" applyBorder="1" applyAlignment="1">
      <alignment horizontal="center" wrapText="1"/>
    </xf>
    <xf numFmtId="0" fontId="11" fillId="0" borderId="14" xfId="3" applyFont="1" applyBorder="1" applyAlignment="1">
      <alignment horizontal="center" wrapText="1"/>
    </xf>
    <xf numFmtId="0" fontId="19" fillId="0" borderId="8" xfId="3" applyFont="1" applyFill="1" applyBorder="1" applyAlignment="1">
      <alignment horizontal="center" vertical="center" wrapText="1"/>
    </xf>
    <xf numFmtId="0" fontId="19" fillId="0" borderId="14" xfId="3" applyFont="1" applyFill="1" applyBorder="1" applyAlignment="1">
      <alignment horizontal="center" vertical="center" wrapText="1"/>
    </xf>
    <xf numFmtId="0" fontId="2" fillId="0" borderId="17" xfId="0" applyFont="1" applyBorder="1" applyAlignment="1">
      <alignment horizontal="center" vertical="center" wrapText="1"/>
    </xf>
    <xf numFmtId="0" fontId="4" fillId="0" borderId="0" xfId="0" applyFont="1" applyAlignment="1">
      <alignment horizontal="center" vertical="center"/>
    </xf>
    <xf numFmtId="0" fontId="2" fillId="0" borderId="18" xfId="0" applyFont="1" applyBorder="1" applyAlignment="1">
      <alignment horizontal="center" vertical="center" wrapText="1"/>
    </xf>
    <xf numFmtId="0" fontId="2" fillId="0" borderId="13" xfId="0" applyFont="1" applyBorder="1" applyAlignment="1">
      <alignment horizontal="center" vertical="center" wrapText="1"/>
    </xf>
  </cellXfs>
  <cellStyles count="5">
    <cellStyle name="Comma" xfId="1" builtinId="3"/>
    <cellStyle name="Hyperlink" xfId="2" builtinId="8"/>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colors>
    <mruColors>
      <color rgb="FFFF99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17" Type="http://schemas.openxmlformats.org/officeDocument/2006/relationships/image" Target="../media/image57.png"/><Relationship Id="rId21" Type="http://schemas.openxmlformats.org/officeDocument/2006/relationships/hyperlink" Target="http://www.lb.lt/exchange/history.asp?Lang=L&amp;Cid=AMD&amp;Y=2012&amp;M=9&amp;D=20&amp;id=14239&amp;ord=2&amp;dir=AS" TargetMode="External"/><Relationship Id="rId42" Type="http://schemas.openxmlformats.org/officeDocument/2006/relationships/hyperlink" Target="http://www.lb.lt/exchange/history.asp?Lang=L&amp;Cid=XOF&amp;Y=2012&amp;M=9&amp;D=20&amp;id=14239&amp;ord=2&amp;dir=AS" TargetMode="External"/><Relationship Id="rId63" Type="http://schemas.openxmlformats.org/officeDocument/2006/relationships/image" Target="../media/image30.png"/><Relationship Id="rId84" Type="http://schemas.openxmlformats.org/officeDocument/2006/relationships/hyperlink" Target="http://www.lb.lt/exchange/history.asp?Lang=L&amp;Cid=YER&amp;Y=2012&amp;M=9&amp;D=20&amp;id=14239&amp;ord=2&amp;dir=AS" TargetMode="External"/><Relationship Id="rId138" Type="http://schemas.openxmlformats.org/officeDocument/2006/relationships/hyperlink" Target="http://www.lb.lt/exchange/history.asp?Lang=L&amp;Cid=PEN&amp;Y=2012&amp;M=9&amp;D=20&amp;id=14239&amp;ord=2&amp;dir=AS" TargetMode="External"/><Relationship Id="rId159" Type="http://schemas.openxmlformats.org/officeDocument/2006/relationships/image" Target="../media/image78.png"/><Relationship Id="rId170" Type="http://schemas.openxmlformats.org/officeDocument/2006/relationships/hyperlink" Target="http://www.lb.lt/exchange/history.asp?Lang=L&amp;Cid=TWD&amp;Y=2012&amp;M=9&amp;D=20&amp;id=14239&amp;ord=2&amp;dir=AS" TargetMode="External"/><Relationship Id="rId107" Type="http://schemas.openxmlformats.org/officeDocument/2006/relationships/image" Target="../media/image52.png"/><Relationship Id="rId11" Type="http://schemas.openxmlformats.org/officeDocument/2006/relationships/hyperlink" Target="http://www.lb.lt/exchange/Results.asp?id=14239&amp;Lang=L&amp;Y=2012&amp;M=9&amp;D=20&amp;DD=D&amp;WW=W&amp;ord=9&amp;dir=AS" TargetMode="External"/><Relationship Id="rId32" Type="http://schemas.openxmlformats.org/officeDocument/2006/relationships/hyperlink" Target="http://www.lb.lt/exchange/history.asp?Lang=L&amp;Cid=BDT&amp;Y=2012&amp;M=9&amp;D=20&amp;id=14239&amp;ord=2&amp;dir=AS" TargetMode="External"/><Relationship Id="rId53" Type="http://schemas.openxmlformats.org/officeDocument/2006/relationships/image" Target="../media/image25.png"/><Relationship Id="rId74" Type="http://schemas.openxmlformats.org/officeDocument/2006/relationships/hyperlink" Target="http://www.lb.lt/exchange/history.asp?Lang=L&amp;Cid=IRR&amp;Y=2012&amp;M=9&amp;D=20&amp;id=14239&amp;ord=2&amp;dir=AS" TargetMode="External"/><Relationship Id="rId128" Type="http://schemas.openxmlformats.org/officeDocument/2006/relationships/hyperlink" Target="http://www.lb.lt/exchange/history.asp?Lang=L&amp;Cid=MZN&amp;Y=2012&amp;M=9&amp;D=20&amp;id=14239&amp;ord=2&amp;dir=AS" TargetMode="External"/><Relationship Id="rId149" Type="http://schemas.openxmlformats.org/officeDocument/2006/relationships/image" Target="../media/image73.png"/><Relationship Id="rId5" Type="http://schemas.openxmlformats.org/officeDocument/2006/relationships/image" Target="../media/image4.png"/><Relationship Id="rId95" Type="http://schemas.openxmlformats.org/officeDocument/2006/relationships/image" Target="../media/image46.png"/><Relationship Id="rId160" Type="http://schemas.openxmlformats.org/officeDocument/2006/relationships/hyperlink" Target="http://www.lb.lt/exchange/history.asp?Lang=L&amp;Cid=LKR&amp;Y=2012&amp;M=9&amp;D=20&amp;id=14239&amp;ord=2&amp;dir=AS" TargetMode="External"/><Relationship Id="rId181" Type="http://schemas.openxmlformats.org/officeDocument/2006/relationships/image" Target="../media/image89.png"/><Relationship Id="rId22" Type="http://schemas.openxmlformats.org/officeDocument/2006/relationships/image" Target="../media/image9.png"/><Relationship Id="rId43" Type="http://schemas.openxmlformats.org/officeDocument/2006/relationships/image" Target="../media/image20.png"/><Relationship Id="rId64" Type="http://schemas.openxmlformats.org/officeDocument/2006/relationships/hyperlink" Target="http://www.lb.lt/exchange/history.asp?Lang=L&amp;Cid=GNF&amp;Y=2012&amp;M=9&amp;D=20&amp;id=14239&amp;ord=2&amp;dir=AS" TargetMode="External"/><Relationship Id="rId118" Type="http://schemas.openxmlformats.org/officeDocument/2006/relationships/hyperlink" Target="http://www.lb.lt/exchange/history.asp?Lang=L&amp;Cid=MYR&amp;Y=2012&amp;M=9&amp;D=20&amp;id=14239&amp;ord=2&amp;dir=AS" TargetMode="External"/><Relationship Id="rId139" Type="http://schemas.openxmlformats.org/officeDocument/2006/relationships/image" Target="../media/image68.png"/><Relationship Id="rId85" Type="http://schemas.openxmlformats.org/officeDocument/2006/relationships/image" Target="../media/image41.png"/><Relationship Id="rId150" Type="http://schemas.openxmlformats.org/officeDocument/2006/relationships/hyperlink" Target="http://www.lb.lt/exchange/history.asp?Lang=L&amp;Cid=XDR&amp;Y=2012&amp;M=9&amp;D=20&amp;id=14239&amp;ord=2&amp;dir=AS" TargetMode="External"/><Relationship Id="rId171" Type="http://schemas.openxmlformats.org/officeDocument/2006/relationships/image" Target="../media/image84.png"/><Relationship Id="rId12" Type="http://schemas.openxmlformats.org/officeDocument/2006/relationships/hyperlink" Target="http://www.lb.lt/exchange/Results.asp?id=14239&amp;Lang=L&amp;Y=2012&amp;M=9&amp;D=20&amp;DD=D&amp;WW=W&amp;ord=9&amp;dir=DES" TargetMode="External"/><Relationship Id="rId33" Type="http://schemas.openxmlformats.org/officeDocument/2006/relationships/image" Target="../media/image15.png"/><Relationship Id="rId108" Type="http://schemas.openxmlformats.org/officeDocument/2006/relationships/hyperlink" Target="http://www.lb.lt/exchange/history.asp?Lang=L&amp;Cid=LVL&amp;Y=2012&amp;M=9&amp;D=20&amp;id=14239&amp;ord=2&amp;dir=AS" TargetMode="External"/><Relationship Id="rId129" Type="http://schemas.openxmlformats.org/officeDocument/2006/relationships/image" Target="../media/image63.png"/><Relationship Id="rId54" Type="http://schemas.openxmlformats.org/officeDocument/2006/relationships/hyperlink" Target="http://www.lb.lt/exchange/history.asp?Lang=L&amp;Cid=EGP&amp;Y=2012&amp;M=9&amp;D=20&amp;id=14239&amp;ord=2&amp;dir=AS" TargetMode="External"/><Relationship Id="rId75" Type="http://schemas.openxmlformats.org/officeDocument/2006/relationships/image" Target="../media/image36.png"/><Relationship Id="rId96" Type="http://schemas.openxmlformats.org/officeDocument/2006/relationships/hyperlink" Target="http://www.lb.lt/exchange/history.asp?Lang=L&amp;Cid=KES&amp;Y=2012&amp;M=9&amp;D=20&amp;id=14239&amp;ord=2&amp;dir=AS" TargetMode="External"/><Relationship Id="rId140" Type="http://schemas.openxmlformats.org/officeDocument/2006/relationships/hyperlink" Target="http://www.lb.lt/exchange/history.asp?Lang=L&amp;Cid=ZAR&amp;Y=2012&amp;M=9&amp;D=20&amp;id=14239&amp;ord=2&amp;dir=AS" TargetMode="External"/><Relationship Id="rId161" Type="http://schemas.openxmlformats.org/officeDocument/2006/relationships/image" Target="../media/image79.png"/><Relationship Id="rId182" Type="http://schemas.openxmlformats.org/officeDocument/2006/relationships/hyperlink" Target="http://www.lb.lt/exchange/history.asp?Lang=L&amp;Cid=UYU&amp;Y=2012&amp;M=9&amp;D=20&amp;id=14239&amp;ord=2&amp;dir=AS" TargetMode="External"/><Relationship Id="rId6" Type="http://schemas.openxmlformats.org/officeDocument/2006/relationships/hyperlink" Target="http://www.lb.lt/exchange/Results.asp?id=14239&amp;Lang=L&amp;Y=2012&amp;M=9&amp;D=20&amp;DD=D&amp;WW=W&amp;ord=1&amp;dir=DES" TargetMode="External"/><Relationship Id="rId23" Type="http://schemas.openxmlformats.org/officeDocument/2006/relationships/hyperlink" Target="http://www.lb.lt/exchange/history.asp?Lang=L&amp;Cid=AUD&amp;Y=2012&amp;M=9&amp;D=20&amp;id=14239&amp;ord=2&amp;dir=AS" TargetMode="External"/><Relationship Id="rId119" Type="http://schemas.openxmlformats.org/officeDocument/2006/relationships/image" Target="../media/image58.png"/><Relationship Id="rId44" Type="http://schemas.openxmlformats.org/officeDocument/2006/relationships/hyperlink" Target="http://www.lb.lt/exchange/history.asp?Lang=L&amp;Cid=XAF&amp;Y=2012&amp;M=9&amp;D=20&amp;id=14239&amp;ord=2&amp;dir=AS" TargetMode="External"/><Relationship Id="rId65" Type="http://schemas.openxmlformats.org/officeDocument/2006/relationships/image" Target="../media/image31.png"/><Relationship Id="rId86" Type="http://schemas.openxmlformats.org/officeDocument/2006/relationships/hyperlink" Target="http://www.lb.lt/exchange/history.asp?Lang=L&amp;Cid=JOD&amp;Y=2012&amp;M=9&amp;D=20&amp;id=14239&amp;ord=2&amp;dir=AS" TargetMode="External"/><Relationship Id="rId130" Type="http://schemas.openxmlformats.org/officeDocument/2006/relationships/hyperlink" Target="http://www.lb.lt/exchange/history.asp?Lang=L&amp;Cid=NZD&amp;Y=2012&amp;M=9&amp;D=20&amp;id=14239&amp;ord=2&amp;dir=AS" TargetMode="External"/><Relationship Id="rId151" Type="http://schemas.openxmlformats.org/officeDocument/2006/relationships/image" Target="../media/image74.png"/><Relationship Id="rId172" Type="http://schemas.openxmlformats.org/officeDocument/2006/relationships/hyperlink" Target="http://www.lb.lt/exchange/history.asp?Lang=L&amp;Cid=TZS&amp;Y=2012&amp;M=9&amp;D=20&amp;id=14239&amp;ord=2&amp;dir=AS" TargetMode="External"/><Relationship Id="rId13" Type="http://schemas.openxmlformats.org/officeDocument/2006/relationships/hyperlink" Target="http://www.lb.lt/exchange/history.asp?Lang=L&amp;Cid=AFN&amp;Y=2012&amp;M=9&amp;D=20&amp;id=14239&amp;ord=2&amp;dir=AS" TargetMode="External"/><Relationship Id="rId18" Type="http://schemas.openxmlformats.org/officeDocument/2006/relationships/image" Target="../media/image7.png"/><Relationship Id="rId39" Type="http://schemas.openxmlformats.org/officeDocument/2006/relationships/image" Target="../media/image18.png"/><Relationship Id="rId109" Type="http://schemas.openxmlformats.org/officeDocument/2006/relationships/image" Target="../media/image53.png"/><Relationship Id="rId34" Type="http://schemas.openxmlformats.org/officeDocument/2006/relationships/hyperlink" Target="http://www.lb.lt/exchange/history.asp?Lang=L&amp;Cid=BOB&amp;Y=2012&amp;M=9&amp;D=20&amp;id=14239&amp;ord=2&amp;dir=AS" TargetMode="External"/><Relationship Id="rId50" Type="http://schemas.openxmlformats.org/officeDocument/2006/relationships/hyperlink" Target="http://www.lb.lt/exchange/history.asp?Lang=L&amp;Cid=DKK&amp;Y=2012&amp;M=9&amp;D=20&amp;id=14239&amp;ord=2&amp;dir=AS" TargetMode="External"/><Relationship Id="rId55" Type="http://schemas.openxmlformats.org/officeDocument/2006/relationships/image" Target="../media/image26.png"/><Relationship Id="rId76" Type="http://schemas.openxmlformats.org/officeDocument/2006/relationships/hyperlink" Target="http://www.lb.lt/exchange/history.asp?Lang=L&amp;Cid=ISK&amp;Y=2012&amp;M=9&amp;D=20&amp;id=14239&amp;ord=2&amp;dir=AS" TargetMode="External"/><Relationship Id="rId97" Type="http://schemas.openxmlformats.org/officeDocument/2006/relationships/image" Target="../media/image47.png"/><Relationship Id="rId104" Type="http://schemas.openxmlformats.org/officeDocument/2006/relationships/hyperlink" Target="http://www.lb.lt/exchange/history.asp?Lang=L&amp;Cid=HRK&amp;Y=2012&amp;M=9&amp;D=20&amp;id=14239&amp;ord=2&amp;dir=AS" TargetMode="External"/><Relationship Id="rId120" Type="http://schemas.openxmlformats.org/officeDocument/2006/relationships/hyperlink" Target="http://www.lb.lt/exchange/history.asp?Lang=L&amp;Cid=MAD&amp;Y=2012&amp;M=9&amp;D=20&amp;id=14239&amp;ord=2&amp;dir=AS" TargetMode="External"/><Relationship Id="rId125" Type="http://schemas.openxmlformats.org/officeDocument/2006/relationships/image" Target="../media/image61.png"/><Relationship Id="rId141" Type="http://schemas.openxmlformats.org/officeDocument/2006/relationships/image" Target="../media/image69.png"/><Relationship Id="rId146" Type="http://schemas.openxmlformats.org/officeDocument/2006/relationships/hyperlink" Target="http://www.lb.lt/exchange/history.asp?Lang=L&amp;Cid=RUB&amp;Y=2012&amp;M=9&amp;D=20&amp;id=14239&amp;ord=2&amp;dir=AS" TargetMode="External"/><Relationship Id="rId167" Type="http://schemas.openxmlformats.org/officeDocument/2006/relationships/image" Target="../media/image82.png"/><Relationship Id="rId188" Type="http://schemas.openxmlformats.org/officeDocument/2006/relationships/hyperlink" Target="http://www.lb.lt/exchange/history.asp?Lang=L&amp;Cid=VND&amp;Y=2012&amp;M=9&amp;D=20&amp;id=14239&amp;ord=2&amp;dir=AS" TargetMode="External"/><Relationship Id="rId7" Type="http://schemas.openxmlformats.org/officeDocument/2006/relationships/hyperlink" Target="http://www.lb.lt/exchange/Results.asp?id=14239&amp;Lang=L&amp;Y=2012&amp;M=9&amp;D=20&amp;DD=D&amp;WW=W&amp;ord=7&amp;dir=AS" TargetMode="External"/><Relationship Id="rId71" Type="http://schemas.openxmlformats.org/officeDocument/2006/relationships/image" Target="../media/image34.png"/><Relationship Id="rId92" Type="http://schemas.openxmlformats.org/officeDocument/2006/relationships/hyperlink" Target="http://www.lb.lt/exchange/history.asp?Lang=L&amp;Cid=QAR&amp;Y=2012&amp;M=9&amp;D=20&amp;id=14239&amp;ord=2&amp;dir=AS" TargetMode="External"/><Relationship Id="rId162" Type="http://schemas.openxmlformats.org/officeDocument/2006/relationships/hyperlink" Target="http://www.lb.lt/exchange/history.asp?Lang=L&amp;Cid=SEK&amp;Y=2012&amp;M=9&amp;D=20&amp;id=14239&amp;ord=2&amp;dir=AS" TargetMode="External"/><Relationship Id="rId183" Type="http://schemas.openxmlformats.org/officeDocument/2006/relationships/image" Target="../media/image90.png"/><Relationship Id="rId2" Type="http://schemas.openxmlformats.org/officeDocument/2006/relationships/hyperlink" Target="http://www.lb.lt/exchange/Results.asp?id=14239&amp;Lang=L&amp;Y=2012&amp;M=9&amp;D=20&amp;DD=D&amp;WW=W&amp;ord=2&amp;dir=DES" TargetMode="External"/><Relationship Id="rId29" Type="http://schemas.openxmlformats.org/officeDocument/2006/relationships/image" Target="../media/image13.png"/><Relationship Id="rId24" Type="http://schemas.openxmlformats.org/officeDocument/2006/relationships/image" Target="../media/image10.png"/><Relationship Id="rId40" Type="http://schemas.openxmlformats.org/officeDocument/2006/relationships/hyperlink" Target="http://www.lb.lt/exchange/history.asp?Lang=L&amp;Cid=BGN&amp;Y=2012&amp;M=9&amp;D=20&amp;id=14239&amp;ord=2&amp;dir=AS" TargetMode="External"/><Relationship Id="rId45" Type="http://schemas.openxmlformats.org/officeDocument/2006/relationships/hyperlink" Target="http://www.lb.lt/exchange/history.asp?Lang=L&amp;Cid=CZK&amp;Y=2012&amp;M=9&amp;D=20&amp;id=14239&amp;ord=2&amp;dir=AS" TargetMode="External"/><Relationship Id="rId66" Type="http://schemas.openxmlformats.org/officeDocument/2006/relationships/hyperlink" Target="http://www.lb.lt/exchange/history.asp?Lang=L&amp;Cid=HKD&amp;Y=2012&amp;M=9&amp;D=20&amp;id=14239&amp;ord=2&amp;dir=AS" TargetMode="External"/><Relationship Id="rId87" Type="http://schemas.openxmlformats.org/officeDocument/2006/relationships/image" Target="../media/image42.png"/><Relationship Id="rId110" Type="http://schemas.openxmlformats.org/officeDocument/2006/relationships/hyperlink" Target="http://www.lb.lt/exchange/history.asp?Lang=L&amp;Cid=PLN&amp;Y=2012&amp;M=9&amp;D=20&amp;id=14239&amp;ord=2&amp;dir=AS" TargetMode="External"/><Relationship Id="rId115" Type="http://schemas.openxmlformats.org/officeDocument/2006/relationships/image" Target="../media/image56.png"/><Relationship Id="rId131" Type="http://schemas.openxmlformats.org/officeDocument/2006/relationships/image" Target="../media/image64.png"/><Relationship Id="rId136" Type="http://schemas.openxmlformats.org/officeDocument/2006/relationships/hyperlink" Target="http://www.lb.lt/exchange/history.asp?Lang=L&amp;Cid=PAB&amp;Y=2012&amp;M=9&amp;D=20&amp;id=14239&amp;ord=2&amp;dir=AS" TargetMode="External"/><Relationship Id="rId157" Type="http://schemas.openxmlformats.org/officeDocument/2006/relationships/image" Target="../media/image77.png"/><Relationship Id="rId178" Type="http://schemas.openxmlformats.org/officeDocument/2006/relationships/hyperlink" Target="http://www.lb.lt/exchange/history.asp?Lang=L&amp;Cid=TMT&amp;Y=2012&amp;M=9&amp;D=20&amp;id=14239&amp;ord=2&amp;dir=AS" TargetMode="External"/><Relationship Id="rId61" Type="http://schemas.openxmlformats.org/officeDocument/2006/relationships/image" Target="../media/image29.png"/><Relationship Id="rId82" Type="http://schemas.openxmlformats.org/officeDocument/2006/relationships/hyperlink" Target="http://www.lb.lt/exchange/history.asp?Lang=L&amp;Cid=USD&amp;Y=2012&amp;M=9&amp;D=20&amp;id=14239&amp;ord=2&amp;dir=AS" TargetMode="External"/><Relationship Id="rId152" Type="http://schemas.openxmlformats.org/officeDocument/2006/relationships/hyperlink" Target="http://www.lb.lt/exchange/history.asp?Lang=L&amp;Cid=RSD&amp;Y=2012&amp;M=9&amp;D=20&amp;id=14239&amp;ord=2&amp;dir=AS" TargetMode="External"/><Relationship Id="rId173" Type="http://schemas.openxmlformats.org/officeDocument/2006/relationships/image" Target="../media/image85.png"/><Relationship Id="rId19" Type="http://schemas.openxmlformats.org/officeDocument/2006/relationships/hyperlink" Target="http://www.lb.lt/exchange/history.asp?Lang=L&amp;Cid=ARS&amp;Y=2012&amp;M=9&amp;D=20&amp;id=14239&amp;ord=2&amp;dir=AS" TargetMode="External"/><Relationship Id="rId14" Type="http://schemas.openxmlformats.org/officeDocument/2006/relationships/image" Target="../media/image5.png"/><Relationship Id="rId30" Type="http://schemas.openxmlformats.org/officeDocument/2006/relationships/hyperlink" Target="http://www.lb.lt/exchange/history.asp?Lang=L&amp;Cid=BYR&amp;Y=2012&amp;M=9&amp;D=20&amp;id=14239&amp;ord=2&amp;dir=AS" TargetMode="External"/><Relationship Id="rId35" Type="http://schemas.openxmlformats.org/officeDocument/2006/relationships/image" Target="../media/image16.png"/><Relationship Id="rId56" Type="http://schemas.openxmlformats.org/officeDocument/2006/relationships/hyperlink" Target="http://www.lb.lt/exchange/history.asp?Lang=L&amp;Cid=ETB&amp;Y=2012&amp;M=9&amp;D=20&amp;id=14239&amp;ord=2&amp;dir=AS" TargetMode="External"/><Relationship Id="rId77" Type="http://schemas.openxmlformats.org/officeDocument/2006/relationships/image" Target="../media/image37.png"/><Relationship Id="rId100" Type="http://schemas.openxmlformats.org/officeDocument/2006/relationships/hyperlink" Target="http://www.lb.lt/exchange/history.asp?Lang=L&amp;Cid=KGS&amp;Y=2012&amp;M=9&amp;D=20&amp;id=14239&amp;ord=2&amp;dir=AS" TargetMode="External"/><Relationship Id="rId105" Type="http://schemas.openxmlformats.org/officeDocument/2006/relationships/image" Target="../media/image51.png"/><Relationship Id="rId126" Type="http://schemas.openxmlformats.org/officeDocument/2006/relationships/hyperlink" Target="http://www.lb.lt/exchange/history.asp?Lang=L&amp;Cid=MNT&amp;Y=2012&amp;M=9&amp;D=20&amp;id=14239&amp;ord=2&amp;dir=AS" TargetMode="External"/><Relationship Id="rId147" Type="http://schemas.openxmlformats.org/officeDocument/2006/relationships/image" Target="../media/image72.png"/><Relationship Id="rId168" Type="http://schemas.openxmlformats.org/officeDocument/2006/relationships/hyperlink" Target="http://www.lb.lt/exchange/history.asp?Lang=L&amp;Cid=THB&amp;Y=2012&amp;M=9&amp;D=20&amp;id=14239&amp;ord=2&amp;dir=AS" TargetMode="External"/><Relationship Id="rId8" Type="http://schemas.openxmlformats.org/officeDocument/2006/relationships/hyperlink" Target="http://www.lb.lt/exchange/Results.asp?id=14239&amp;Lang=L&amp;Y=2012&amp;M=9&amp;D=20&amp;DD=D&amp;WW=W&amp;ord=7&amp;dir=DES" TargetMode="External"/><Relationship Id="rId51" Type="http://schemas.openxmlformats.org/officeDocument/2006/relationships/image" Target="../media/image24.png"/><Relationship Id="rId72" Type="http://schemas.openxmlformats.org/officeDocument/2006/relationships/hyperlink" Target="http://www.lb.lt/exchange/history.asp?Lang=L&amp;Cid=IQD&amp;Y=2012&amp;M=9&amp;D=20&amp;id=14239&amp;ord=2&amp;dir=AS" TargetMode="External"/><Relationship Id="rId93" Type="http://schemas.openxmlformats.org/officeDocument/2006/relationships/image" Target="../media/image45.png"/><Relationship Id="rId98" Type="http://schemas.openxmlformats.org/officeDocument/2006/relationships/hyperlink" Target="http://www.lb.lt/exchange/history.asp?Lang=L&amp;Cid=CNY&amp;Y=2012&amp;M=9&amp;D=20&amp;id=14239&amp;ord=2&amp;dir=AS" TargetMode="External"/><Relationship Id="rId121" Type="http://schemas.openxmlformats.org/officeDocument/2006/relationships/image" Target="../media/image59.png"/><Relationship Id="rId142" Type="http://schemas.openxmlformats.org/officeDocument/2006/relationships/hyperlink" Target="http://www.lb.lt/exchange/history.asp?Lang=L&amp;Cid=KRW&amp;Y=2012&amp;M=9&amp;D=20&amp;id=14239&amp;ord=2&amp;dir=AS" TargetMode="External"/><Relationship Id="rId163" Type="http://schemas.openxmlformats.org/officeDocument/2006/relationships/image" Target="../media/image80.png"/><Relationship Id="rId184" Type="http://schemas.openxmlformats.org/officeDocument/2006/relationships/hyperlink" Target="http://www.lb.lt/exchange/history.asp?Lang=L&amp;Cid=UZS&amp;Y=2012&amp;M=9&amp;D=20&amp;id=14239&amp;ord=2&amp;dir=AS" TargetMode="External"/><Relationship Id="rId189" Type="http://schemas.openxmlformats.org/officeDocument/2006/relationships/image" Target="../media/image93.png"/><Relationship Id="rId3" Type="http://schemas.openxmlformats.org/officeDocument/2006/relationships/image" Target="../media/image3.png"/><Relationship Id="rId25" Type="http://schemas.openxmlformats.org/officeDocument/2006/relationships/image" Target="../media/image11.png"/><Relationship Id="rId46" Type="http://schemas.openxmlformats.org/officeDocument/2006/relationships/image" Target="../media/image21.png"/><Relationship Id="rId67" Type="http://schemas.openxmlformats.org/officeDocument/2006/relationships/image" Target="../media/image32.png"/><Relationship Id="rId116" Type="http://schemas.openxmlformats.org/officeDocument/2006/relationships/hyperlink" Target="http://www.lb.lt/exchange/history.asp?Lang=L&amp;Cid=MKD&amp;Y=2012&amp;M=9&amp;D=20&amp;id=14239&amp;ord=2&amp;dir=AS" TargetMode="External"/><Relationship Id="rId137" Type="http://schemas.openxmlformats.org/officeDocument/2006/relationships/image" Target="../media/image67.png"/><Relationship Id="rId158" Type="http://schemas.openxmlformats.org/officeDocument/2006/relationships/hyperlink" Target="http://www.lb.lt/exchange/history.asp?Lang=L&amp;Cid=VEF&amp;Y=2012&amp;M=9&amp;D=20&amp;id=14239&amp;ord=2&amp;dir=AS" TargetMode="External"/><Relationship Id="rId20" Type="http://schemas.openxmlformats.org/officeDocument/2006/relationships/image" Target="../media/image8.png"/><Relationship Id="rId41" Type="http://schemas.openxmlformats.org/officeDocument/2006/relationships/image" Target="../media/image19.png"/><Relationship Id="rId62" Type="http://schemas.openxmlformats.org/officeDocument/2006/relationships/hyperlink" Target="http://www.lb.lt/exchange/history.asp?Lang=L&amp;Cid=GEL&amp;Y=2012&amp;M=9&amp;D=20&amp;id=14239&amp;ord=2&amp;dir=AS" TargetMode="External"/><Relationship Id="rId83" Type="http://schemas.openxmlformats.org/officeDocument/2006/relationships/image" Target="../media/image40.png"/><Relationship Id="rId88" Type="http://schemas.openxmlformats.org/officeDocument/2006/relationships/hyperlink" Target="http://www.lb.lt/exchange/history.asp?Lang=L&amp;Cid=AED&amp;Y=2012&amp;M=9&amp;D=20&amp;id=14239&amp;ord=2&amp;dir=AS" TargetMode="External"/><Relationship Id="rId111" Type="http://schemas.openxmlformats.org/officeDocument/2006/relationships/image" Target="../media/image54.png"/><Relationship Id="rId132" Type="http://schemas.openxmlformats.org/officeDocument/2006/relationships/hyperlink" Target="http://www.lb.lt/exchange/history.asp?Lang=L&amp;Cid=NOK&amp;Y=2012&amp;M=9&amp;D=20&amp;id=14239&amp;ord=2&amp;dir=AS" TargetMode="External"/><Relationship Id="rId153" Type="http://schemas.openxmlformats.org/officeDocument/2006/relationships/image" Target="../media/image75.png"/><Relationship Id="rId174" Type="http://schemas.openxmlformats.org/officeDocument/2006/relationships/hyperlink" Target="http://www.lb.lt/exchange/history.asp?Lang=L&amp;Cid=TND&amp;Y=2012&amp;M=9&amp;D=20&amp;id=14239&amp;ord=2&amp;dir=AS" TargetMode="External"/><Relationship Id="rId179" Type="http://schemas.openxmlformats.org/officeDocument/2006/relationships/image" Target="../media/image88.png"/><Relationship Id="rId190" Type="http://schemas.openxmlformats.org/officeDocument/2006/relationships/hyperlink" Target="http://www.lb.lt/exchange/history.asp?Lang=L&amp;Cid=AED&amp;Y=2012&amp;M=9&amp;D=24&amp;id=13465&amp;ord=1&amp;dir=AS" TargetMode="External"/><Relationship Id="rId15" Type="http://schemas.openxmlformats.org/officeDocument/2006/relationships/hyperlink" Target="http://www.lb.lt/exchange/history.asp?Lang=L&amp;Cid=ALL&amp;Y=2012&amp;M=9&amp;D=20&amp;id=14239&amp;ord=2&amp;dir=AS" TargetMode="External"/><Relationship Id="rId36" Type="http://schemas.openxmlformats.org/officeDocument/2006/relationships/hyperlink" Target="http://www.lb.lt/exchange/history.asp?Lang=L&amp;Cid=BAM&amp;Y=2012&amp;M=9&amp;D=20&amp;id=14239&amp;ord=2&amp;dir=AS" TargetMode="External"/><Relationship Id="rId57" Type="http://schemas.openxmlformats.org/officeDocument/2006/relationships/image" Target="../media/image27.png"/><Relationship Id="rId106" Type="http://schemas.openxmlformats.org/officeDocument/2006/relationships/hyperlink" Target="http://www.lb.lt/exchange/history.asp?Lang=L&amp;Cid=KWD&amp;Y=2012&amp;M=9&amp;D=20&amp;id=14239&amp;ord=2&amp;dir=AS" TargetMode="External"/><Relationship Id="rId127" Type="http://schemas.openxmlformats.org/officeDocument/2006/relationships/image" Target="../media/image62.png"/><Relationship Id="rId10" Type="http://schemas.openxmlformats.org/officeDocument/2006/relationships/hyperlink" Target="http://www.lb.lt/exchange/Results.asp?id=14239&amp;Lang=L&amp;Y=2012&amp;M=9&amp;D=20&amp;DD=D&amp;WW=W&amp;ord=8&amp;dir=DES" TargetMode="External"/><Relationship Id="rId31" Type="http://schemas.openxmlformats.org/officeDocument/2006/relationships/image" Target="../media/image14.png"/><Relationship Id="rId52" Type="http://schemas.openxmlformats.org/officeDocument/2006/relationships/hyperlink" Target="http://www.lb.lt/exchange/history.asp?Lang=L&amp;Cid=GBP&amp;Y=2012&amp;M=9&amp;D=20&amp;id=14239&amp;ord=2&amp;dir=AS" TargetMode="External"/><Relationship Id="rId73" Type="http://schemas.openxmlformats.org/officeDocument/2006/relationships/image" Target="../media/image35.png"/><Relationship Id="rId78" Type="http://schemas.openxmlformats.org/officeDocument/2006/relationships/hyperlink" Target="http://www.lb.lt/exchange/history.asp?Lang=L&amp;Cid=ILS&amp;Y=2012&amp;M=9&amp;D=20&amp;id=14239&amp;ord=2&amp;dir=AS" TargetMode="External"/><Relationship Id="rId94" Type="http://schemas.openxmlformats.org/officeDocument/2006/relationships/hyperlink" Target="http://www.lb.lt/exchange/history.asp?Lang=L&amp;Cid=KZT&amp;Y=2012&amp;M=9&amp;D=20&amp;id=14239&amp;ord=2&amp;dir=AS" TargetMode="External"/><Relationship Id="rId99" Type="http://schemas.openxmlformats.org/officeDocument/2006/relationships/image" Target="../media/image48.png"/><Relationship Id="rId101" Type="http://schemas.openxmlformats.org/officeDocument/2006/relationships/image" Target="../media/image49.png"/><Relationship Id="rId122" Type="http://schemas.openxmlformats.org/officeDocument/2006/relationships/hyperlink" Target="http://www.lb.lt/exchange/history.asp?Lang=L&amp;Cid=MXN&amp;Y=2012&amp;M=9&amp;D=20&amp;id=14239&amp;ord=2&amp;dir=AS" TargetMode="External"/><Relationship Id="rId143" Type="http://schemas.openxmlformats.org/officeDocument/2006/relationships/image" Target="../media/image70.png"/><Relationship Id="rId148" Type="http://schemas.openxmlformats.org/officeDocument/2006/relationships/hyperlink" Target="http://www.lb.lt/exchange/history.asp?Lang=L&amp;Cid=SAR&amp;Y=2012&amp;M=9&amp;D=20&amp;id=14239&amp;ord=2&amp;dir=AS" TargetMode="External"/><Relationship Id="rId164" Type="http://schemas.openxmlformats.org/officeDocument/2006/relationships/hyperlink" Target="http://www.lb.lt/exchange/history.asp?Lang=L&amp;Cid=CHF&amp;Y=2012&amp;M=9&amp;D=20&amp;id=14239&amp;ord=2&amp;dir=AS" TargetMode="External"/><Relationship Id="rId169" Type="http://schemas.openxmlformats.org/officeDocument/2006/relationships/image" Target="../media/image83.png"/><Relationship Id="rId185" Type="http://schemas.openxmlformats.org/officeDocument/2006/relationships/image" Target="../media/image91.png"/><Relationship Id="rId4" Type="http://schemas.openxmlformats.org/officeDocument/2006/relationships/hyperlink" Target="http://www.lb.lt/exchange/Results.asp?id=14239&amp;Lang=L&amp;Y=2012&amp;M=9&amp;D=20&amp;DD=D&amp;WW=W&amp;ord=1&amp;dir=AS" TargetMode="External"/><Relationship Id="rId9" Type="http://schemas.openxmlformats.org/officeDocument/2006/relationships/hyperlink" Target="http://www.lb.lt/exchange/Results.asp?id=14239&amp;Lang=L&amp;Y=2012&amp;M=9&amp;D=20&amp;DD=D&amp;WW=W&amp;ord=8&amp;dir=AS" TargetMode="External"/><Relationship Id="rId180" Type="http://schemas.openxmlformats.org/officeDocument/2006/relationships/hyperlink" Target="http://www.lb.lt/exchange/history.asp?Lang=L&amp;Cid=UAH&amp;Y=2012&amp;M=9&amp;D=20&amp;id=14239&amp;ord=2&amp;dir=AS" TargetMode="External"/><Relationship Id="rId26" Type="http://schemas.openxmlformats.org/officeDocument/2006/relationships/hyperlink" Target="http://www.lb.lt/exchange/history.asp?Lang=L&amp;Cid=AZN&amp;Y=2012&amp;M=9&amp;D=20&amp;id=14239&amp;ord=2&amp;dir=AS" TargetMode="External"/><Relationship Id="rId47" Type="http://schemas.openxmlformats.org/officeDocument/2006/relationships/image" Target="../media/image22.png"/><Relationship Id="rId68" Type="http://schemas.openxmlformats.org/officeDocument/2006/relationships/hyperlink" Target="http://www.lb.lt/exchange/history.asp?Lang=L&amp;Cid=INR&amp;Y=2012&amp;M=9&amp;D=20&amp;id=14239&amp;ord=2&amp;dir=AS" TargetMode="External"/><Relationship Id="rId89" Type="http://schemas.openxmlformats.org/officeDocument/2006/relationships/image" Target="../media/image43.png"/><Relationship Id="rId112" Type="http://schemas.openxmlformats.org/officeDocument/2006/relationships/hyperlink" Target="http://www.lb.lt/exchange/history.asp?Lang=L&amp;Cid=LBP&amp;Y=2012&amp;M=9&amp;D=20&amp;id=14239&amp;ord=2&amp;dir=AS" TargetMode="External"/><Relationship Id="rId133" Type="http://schemas.openxmlformats.org/officeDocument/2006/relationships/image" Target="../media/image65.png"/><Relationship Id="rId154" Type="http://schemas.openxmlformats.org/officeDocument/2006/relationships/hyperlink" Target="http://www.lb.lt/exchange/history.asp?Lang=L&amp;Cid=SGD&amp;Y=2012&amp;M=9&amp;D=20&amp;id=14239&amp;ord=2&amp;dir=AS" TargetMode="External"/><Relationship Id="rId175" Type="http://schemas.openxmlformats.org/officeDocument/2006/relationships/image" Target="../media/image86.png"/><Relationship Id="rId16" Type="http://schemas.openxmlformats.org/officeDocument/2006/relationships/image" Target="../media/image6.png"/><Relationship Id="rId37" Type="http://schemas.openxmlformats.org/officeDocument/2006/relationships/image" Target="../media/image17.png"/><Relationship Id="rId58" Type="http://schemas.openxmlformats.org/officeDocument/2006/relationships/hyperlink" Target="http://www.lb.lt/exchange/history.asp?Lang=L&amp;Cid=EUR&amp;Y=2012&amp;M=9&amp;D=20&amp;id=14239&amp;ord=2&amp;dir=AS" TargetMode="External"/><Relationship Id="rId79" Type="http://schemas.openxmlformats.org/officeDocument/2006/relationships/image" Target="../media/image38.png"/><Relationship Id="rId102" Type="http://schemas.openxmlformats.org/officeDocument/2006/relationships/hyperlink" Target="http://www.lb.lt/exchange/history.asp?Lang=L&amp;Cid=COP&amp;Y=2012&amp;M=9&amp;D=20&amp;id=14239&amp;ord=2&amp;dir=AS" TargetMode="External"/><Relationship Id="rId123" Type="http://schemas.openxmlformats.org/officeDocument/2006/relationships/image" Target="../media/image60.png"/><Relationship Id="rId144" Type="http://schemas.openxmlformats.org/officeDocument/2006/relationships/hyperlink" Target="http://www.lb.lt/exchange/history.asp?Lang=L&amp;Cid=RON&amp;Y=2012&amp;M=9&amp;D=20&amp;id=14239&amp;ord=2&amp;dir=AS" TargetMode="External"/><Relationship Id="rId90" Type="http://schemas.openxmlformats.org/officeDocument/2006/relationships/hyperlink" Target="http://www.lb.lt/exchange/history.asp?Lang=L&amp;Cid=CAD&amp;Y=2012&amp;M=9&amp;D=20&amp;id=14239&amp;ord=2&amp;dir=AS" TargetMode="External"/><Relationship Id="rId165" Type="http://schemas.openxmlformats.org/officeDocument/2006/relationships/image" Target="../media/image81.png"/><Relationship Id="rId186" Type="http://schemas.openxmlformats.org/officeDocument/2006/relationships/hyperlink" Target="http://www.lb.lt/exchange/history.asp?Lang=L&amp;Cid=HUF&amp;Y=2012&amp;M=9&amp;D=20&amp;id=14239&amp;ord=2&amp;dir=AS" TargetMode="External"/><Relationship Id="rId27" Type="http://schemas.openxmlformats.org/officeDocument/2006/relationships/image" Target="../media/image12.png"/><Relationship Id="rId48" Type="http://schemas.openxmlformats.org/officeDocument/2006/relationships/hyperlink" Target="http://www.lb.lt/exchange/history.asp?Lang=L&amp;Cid=CLP&amp;Y=2012&amp;M=9&amp;D=20&amp;id=14239&amp;ord=2&amp;dir=AS" TargetMode="External"/><Relationship Id="rId69" Type="http://schemas.openxmlformats.org/officeDocument/2006/relationships/image" Target="../media/image33.png"/><Relationship Id="rId113" Type="http://schemas.openxmlformats.org/officeDocument/2006/relationships/image" Target="../media/image55.png"/><Relationship Id="rId134" Type="http://schemas.openxmlformats.org/officeDocument/2006/relationships/hyperlink" Target="http://www.lb.lt/exchange/history.asp?Lang=L&amp;Cid=PKR&amp;Y=2012&amp;M=9&amp;D=20&amp;id=14239&amp;ord=2&amp;dir=AS" TargetMode="External"/><Relationship Id="rId80" Type="http://schemas.openxmlformats.org/officeDocument/2006/relationships/hyperlink" Target="http://www.lb.lt/exchange/history.asp?Lang=L&amp;Cid=JPY&amp;Y=2012&amp;M=9&amp;D=20&amp;id=14239&amp;ord=2&amp;dir=AS" TargetMode="External"/><Relationship Id="rId155" Type="http://schemas.openxmlformats.org/officeDocument/2006/relationships/image" Target="../media/image76.png"/><Relationship Id="rId176" Type="http://schemas.openxmlformats.org/officeDocument/2006/relationships/hyperlink" Target="http://www.lb.lt/exchange/history.asp?Lang=L&amp;Cid=TRY&amp;Y=2012&amp;M=9&amp;D=20&amp;id=14239&amp;ord=2&amp;dir=AS" TargetMode="External"/><Relationship Id="rId17" Type="http://schemas.openxmlformats.org/officeDocument/2006/relationships/hyperlink" Target="http://www.lb.lt/exchange/history.asp?Lang=L&amp;Cid=DZD&amp;Y=2012&amp;M=9&amp;D=20&amp;id=14239&amp;ord=2&amp;dir=AS" TargetMode="External"/><Relationship Id="rId38" Type="http://schemas.openxmlformats.org/officeDocument/2006/relationships/hyperlink" Target="http://www.lb.lt/exchange/history.asp?Lang=L&amp;Cid=BRL&amp;Y=2012&amp;M=9&amp;D=20&amp;id=14239&amp;ord=2&amp;dir=AS" TargetMode="External"/><Relationship Id="rId59" Type="http://schemas.openxmlformats.org/officeDocument/2006/relationships/image" Target="../media/image28.png"/><Relationship Id="rId103" Type="http://schemas.openxmlformats.org/officeDocument/2006/relationships/image" Target="../media/image50.png"/><Relationship Id="rId124" Type="http://schemas.openxmlformats.org/officeDocument/2006/relationships/hyperlink" Target="http://www.lb.lt/exchange/history.asp?Lang=L&amp;Cid=MDL&amp;Y=2012&amp;M=9&amp;D=20&amp;id=14239&amp;ord=2&amp;dir=AS" TargetMode="External"/><Relationship Id="rId70" Type="http://schemas.openxmlformats.org/officeDocument/2006/relationships/hyperlink" Target="http://www.lb.lt/exchange/history.asp?Lang=L&amp;Cid=IDR&amp;Y=2012&amp;M=9&amp;D=20&amp;id=14239&amp;ord=2&amp;dir=AS" TargetMode="External"/><Relationship Id="rId91" Type="http://schemas.openxmlformats.org/officeDocument/2006/relationships/image" Target="../media/image44.png"/><Relationship Id="rId145" Type="http://schemas.openxmlformats.org/officeDocument/2006/relationships/image" Target="../media/image71.png"/><Relationship Id="rId166" Type="http://schemas.openxmlformats.org/officeDocument/2006/relationships/hyperlink" Target="http://www.lb.lt/exchange/history.asp?Lang=L&amp;Cid=TJS&amp;Y=2012&amp;M=9&amp;D=20&amp;id=14239&amp;ord=2&amp;dir=AS" TargetMode="External"/><Relationship Id="rId187" Type="http://schemas.openxmlformats.org/officeDocument/2006/relationships/image" Target="../media/image92.png"/><Relationship Id="rId1" Type="http://schemas.openxmlformats.org/officeDocument/2006/relationships/image" Target="../media/image2.png"/><Relationship Id="rId28" Type="http://schemas.openxmlformats.org/officeDocument/2006/relationships/hyperlink" Target="http://www.lb.lt/exchange/history.asp?Lang=L&amp;Cid=BHD&amp;Y=2012&amp;M=9&amp;D=20&amp;id=14239&amp;ord=2&amp;dir=AS" TargetMode="External"/><Relationship Id="rId49" Type="http://schemas.openxmlformats.org/officeDocument/2006/relationships/image" Target="../media/image23.png"/><Relationship Id="rId114" Type="http://schemas.openxmlformats.org/officeDocument/2006/relationships/hyperlink" Target="http://www.lb.lt/exchange/history.asp?Lang=L&amp;Cid=MGA&amp;Y=2012&amp;M=9&amp;D=20&amp;id=14239&amp;ord=2&amp;dir=AS" TargetMode="External"/><Relationship Id="rId60" Type="http://schemas.openxmlformats.org/officeDocument/2006/relationships/hyperlink" Target="http://www.lb.lt/exchange/history.asp?Lang=L&amp;Cid=PHP&amp;Y=2012&amp;M=9&amp;D=20&amp;id=14239&amp;ord=2&amp;dir=AS" TargetMode="External"/><Relationship Id="rId81" Type="http://schemas.openxmlformats.org/officeDocument/2006/relationships/image" Target="../media/image39.png"/><Relationship Id="rId135" Type="http://schemas.openxmlformats.org/officeDocument/2006/relationships/image" Target="../media/image66.png"/><Relationship Id="rId156" Type="http://schemas.openxmlformats.org/officeDocument/2006/relationships/hyperlink" Target="http://www.lb.lt/exchange/history.asp?Lang=L&amp;Cid=SYP&amp;Y=2012&amp;M=9&amp;D=20&amp;id=14239&amp;ord=2&amp;dir=AS" TargetMode="External"/><Relationship Id="rId177" Type="http://schemas.openxmlformats.org/officeDocument/2006/relationships/image" Target="../media/image8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10</xdr:row>
          <xdr:rowOff>28575</xdr:rowOff>
        </xdr:from>
        <xdr:to>
          <xdr:col>13</xdr:col>
          <xdr:colOff>552450</xdr:colOff>
          <xdr:row>13</xdr:row>
          <xdr:rowOff>209550</xdr:rowOff>
        </xdr:to>
        <xdr:sp macro="" textlink="">
          <xdr:nvSpPr>
            <xdr:cNvPr id="3136" name="Object 64" hidden="1">
              <a:extLst>
                <a:ext uri="{63B3BB69-23CF-44E3-9099-C40C66FF867C}">
                  <a14:compatExt spid="_x0000_s3136"/>
                </a:ext>
                <a:ext uri="{FF2B5EF4-FFF2-40B4-BE49-F238E27FC236}">
                  <a16:creationId xmlns:a16="http://schemas.microsoft.com/office/drawing/2014/main" id="{00000000-0008-0000-0000-00004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104775</xdr:colOff>
      <xdr:row>3</xdr:row>
      <xdr:rowOff>85725</xdr:rowOff>
    </xdr:to>
    <xdr:pic>
      <xdr:nvPicPr>
        <xdr:cNvPr id="22804" name="Picture 1" descr="Išrūšiuota pagal šį stulpelį didėjimo tvarka">
          <a:extLst>
            <a:ext uri="{FF2B5EF4-FFF2-40B4-BE49-F238E27FC236}">
              <a16:creationId xmlns:a16="http://schemas.microsoft.com/office/drawing/2014/main" id="{00000000-0008-0000-0200-0000145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67200" y="485775"/>
          <a:ext cx="104775" cy="85725"/>
        </a:xfrm>
        <a:prstGeom prst="rect">
          <a:avLst/>
        </a:prstGeom>
        <a:noFill/>
        <a:ln w="9525">
          <a:noFill/>
          <a:miter lim="800000"/>
          <a:headEnd/>
          <a:tailEnd/>
        </a:ln>
      </xdr:spPr>
    </xdr:pic>
    <xdr:clientData/>
  </xdr:twoCellAnchor>
  <xdr:twoCellAnchor editAs="oneCell">
    <xdr:from>
      <xdr:col>7</xdr:col>
      <xdr:colOff>123825</xdr:colOff>
      <xdr:row>3</xdr:row>
      <xdr:rowOff>0</xdr:rowOff>
    </xdr:from>
    <xdr:to>
      <xdr:col>7</xdr:col>
      <xdr:colOff>228600</xdr:colOff>
      <xdr:row>3</xdr:row>
      <xdr:rowOff>85725</xdr:rowOff>
    </xdr:to>
    <xdr:pic>
      <xdr:nvPicPr>
        <xdr:cNvPr id="22805" name="Picture 2" descr="Rūšiuoti mažėjimo tvarka">
          <a:hlinkClick xmlns:r="http://schemas.openxmlformats.org/officeDocument/2006/relationships" r:id="rId2"/>
          <a:extLst>
            <a:ext uri="{FF2B5EF4-FFF2-40B4-BE49-F238E27FC236}">
              <a16:creationId xmlns:a16="http://schemas.microsoft.com/office/drawing/2014/main" id="{00000000-0008-0000-0200-000015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391025" y="485775"/>
          <a:ext cx="104775" cy="85725"/>
        </a:xfrm>
        <a:prstGeom prst="rect">
          <a:avLst/>
        </a:prstGeom>
        <a:noFill/>
        <a:ln w="9525">
          <a:noFill/>
          <a:miter lim="800000"/>
          <a:headEnd/>
          <a:tailEnd/>
        </a:ln>
      </xdr:spPr>
    </xdr:pic>
    <xdr:clientData/>
  </xdr:twoCellAnchor>
  <xdr:twoCellAnchor editAs="oneCell">
    <xdr:from>
      <xdr:col>8</xdr:col>
      <xdr:colOff>0</xdr:colOff>
      <xdr:row>3</xdr:row>
      <xdr:rowOff>0</xdr:rowOff>
    </xdr:from>
    <xdr:to>
      <xdr:col>8</xdr:col>
      <xdr:colOff>104775</xdr:colOff>
      <xdr:row>3</xdr:row>
      <xdr:rowOff>85725</xdr:rowOff>
    </xdr:to>
    <xdr:pic>
      <xdr:nvPicPr>
        <xdr:cNvPr id="22806" name="Picture 3" descr="Rūšiuoti didėjimo tvarka">
          <a:hlinkClick xmlns:r="http://schemas.openxmlformats.org/officeDocument/2006/relationships" r:id="rId4"/>
          <a:extLst>
            <a:ext uri="{FF2B5EF4-FFF2-40B4-BE49-F238E27FC236}">
              <a16:creationId xmlns:a16="http://schemas.microsoft.com/office/drawing/2014/main" id="{00000000-0008-0000-0200-00001659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410325" y="485775"/>
          <a:ext cx="104775" cy="85725"/>
        </a:xfrm>
        <a:prstGeom prst="rect">
          <a:avLst/>
        </a:prstGeom>
        <a:noFill/>
        <a:ln w="9525">
          <a:noFill/>
          <a:miter lim="800000"/>
          <a:headEnd/>
          <a:tailEnd/>
        </a:ln>
      </xdr:spPr>
    </xdr:pic>
    <xdr:clientData/>
  </xdr:twoCellAnchor>
  <xdr:twoCellAnchor editAs="oneCell">
    <xdr:from>
      <xdr:col>8</xdr:col>
      <xdr:colOff>114300</xdr:colOff>
      <xdr:row>3</xdr:row>
      <xdr:rowOff>0</xdr:rowOff>
    </xdr:from>
    <xdr:to>
      <xdr:col>8</xdr:col>
      <xdr:colOff>219075</xdr:colOff>
      <xdr:row>3</xdr:row>
      <xdr:rowOff>85725</xdr:rowOff>
    </xdr:to>
    <xdr:pic>
      <xdr:nvPicPr>
        <xdr:cNvPr id="22807" name="Picture 4" descr="Rūšiuoti mažėjimo tvarka">
          <a:hlinkClick xmlns:r="http://schemas.openxmlformats.org/officeDocument/2006/relationships" r:id="rId6"/>
          <a:extLst>
            <a:ext uri="{FF2B5EF4-FFF2-40B4-BE49-F238E27FC236}">
              <a16:creationId xmlns:a16="http://schemas.microsoft.com/office/drawing/2014/main" id="{00000000-0008-0000-0200-000017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524625" y="485775"/>
          <a:ext cx="104775" cy="85725"/>
        </a:xfrm>
        <a:prstGeom prst="rect">
          <a:avLst/>
        </a:prstGeom>
        <a:noFill/>
        <a:ln w="9525">
          <a:noFill/>
          <a:miter lim="800000"/>
          <a:headEnd/>
          <a:tailEnd/>
        </a:ln>
      </xdr:spPr>
    </xdr:pic>
    <xdr:clientData/>
  </xdr:twoCellAnchor>
  <xdr:twoCellAnchor editAs="oneCell">
    <xdr:from>
      <xdr:col>9</xdr:col>
      <xdr:colOff>0</xdr:colOff>
      <xdr:row>3</xdr:row>
      <xdr:rowOff>0</xdr:rowOff>
    </xdr:from>
    <xdr:to>
      <xdr:col>9</xdr:col>
      <xdr:colOff>104775</xdr:colOff>
      <xdr:row>3</xdr:row>
      <xdr:rowOff>85725</xdr:rowOff>
    </xdr:to>
    <xdr:pic>
      <xdr:nvPicPr>
        <xdr:cNvPr id="22808" name="Picture 5" descr="Rūšiuoti didėjimo tvarka">
          <a:hlinkClick xmlns:r="http://schemas.openxmlformats.org/officeDocument/2006/relationships" r:id="rId7"/>
          <a:extLst>
            <a:ext uri="{FF2B5EF4-FFF2-40B4-BE49-F238E27FC236}">
              <a16:creationId xmlns:a16="http://schemas.microsoft.com/office/drawing/2014/main" id="{00000000-0008-0000-0200-00001859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019925" y="485775"/>
          <a:ext cx="104775" cy="85725"/>
        </a:xfrm>
        <a:prstGeom prst="rect">
          <a:avLst/>
        </a:prstGeom>
        <a:noFill/>
        <a:ln w="9525">
          <a:noFill/>
          <a:miter lim="800000"/>
          <a:headEnd/>
          <a:tailEnd/>
        </a:ln>
      </xdr:spPr>
    </xdr:pic>
    <xdr:clientData/>
  </xdr:twoCellAnchor>
  <xdr:twoCellAnchor editAs="oneCell">
    <xdr:from>
      <xdr:col>9</xdr:col>
      <xdr:colOff>114300</xdr:colOff>
      <xdr:row>3</xdr:row>
      <xdr:rowOff>0</xdr:rowOff>
    </xdr:from>
    <xdr:to>
      <xdr:col>9</xdr:col>
      <xdr:colOff>219075</xdr:colOff>
      <xdr:row>3</xdr:row>
      <xdr:rowOff>85725</xdr:rowOff>
    </xdr:to>
    <xdr:pic>
      <xdr:nvPicPr>
        <xdr:cNvPr id="22809" name="Picture 6" descr="Rūšiuoti mažėjimo tvarka">
          <a:hlinkClick xmlns:r="http://schemas.openxmlformats.org/officeDocument/2006/relationships" r:id="rId8"/>
          <a:extLst>
            <a:ext uri="{FF2B5EF4-FFF2-40B4-BE49-F238E27FC236}">
              <a16:creationId xmlns:a16="http://schemas.microsoft.com/office/drawing/2014/main" id="{00000000-0008-0000-0200-000019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34225" y="485775"/>
          <a:ext cx="104775" cy="85725"/>
        </a:xfrm>
        <a:prstGeom prst="rect">
          <a:avLst/>
        </a:prstGeom>
        <a:noFill/>
        <a:ln w="9525">
          <a:noFill/>
          <a:miter lim="800000"/>
          <a:headEnd/>
          <a:tailEnd/>
        </a:ln>
      </xdr:spPr>
    </xdr:pic>
    <xdr:clientData/>
  </xdr:twoCellAnchor>
  <xdr:twoCellAnchor editAs="oneCell">
    <xdr:from>
      <xdr:col>10</xdr:col>
      <xdr:colOff>0</xdr:colOff>
      <xdr:row>4</xdr:row>
      <xdr:rowOff>0</xdr:rowOff>
    </xdr:from>
    <xdr:to>
      <xdr:col>10</xdr:col>
      <xdr:colOff>104775</xdr:colOff>
      <xdr:row>4</xdr:row>
      <xdr:rowOff>85725</xdr:rowOff>
    </xdr:to>
    <xdr:pic>
      <xdr:nvPicPr>
        <xdr:cNvPr id="22810" name="Picture 7" descr="Rūšiuoti didėjimo tvarka">
          <a:hlinkClick xmlns:r="http://schemas.openxmlformats.org/officeDocument/2006/relationships" r:id="rId9"/>
          <a:extLst>
            <a:ext uri="{FF2B5EF4-FFF2-40B4-BE49-F238E27FC236}">
              <a16:creationId xmlns:a16="http://schemas.microsoft.com/office/drawing/2014/main" id="{00000000-0008-0000-0200-00001A59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29525" y="647700"/>
          <a:ext cx="104775" cy="85725"/>
        </a:xfrm>
        <a:prstGeom prst="rect">
          <a:avLst/>
        </a:prstGeom>
        <a:noFill/>
        <a:ln w="9525">
          <a:noFill/>
          <a:miter lim="800000"/>
          <a:headEnd/>
          <a:tailEnd/>
        </a:ln>
      </xdr:spPr>
    </xdr:pic>
    <xdr:clientData/>
  </xdr:twoCellAnchor>
  <xdr:twoCellAnchor editAs="oneCell">
    <xdr:from>
      <xdr:col>10</xdr:col>
      <xdr:colOff>0</xdr:colOff>
      <xdr:row>4</xdr:row>
      <xdr:rowOff>0</xdr:rowOff>
    </xdr:from>
    <xdr:to>
      <xdr:col>10</xdr:col>
      <xdr:colOff>104775</xdr:colOff>
      <xdr:row>4</xdr:row>
      <xdr:rowOff>85725</xdr:rowOff>
    </xdr:to>
    <xdr:pic>
      <xdr:nvPicPr>
        <xdr:cNvPr id="22811" name="Picture 8" descr="Rūšiuoti mažėjimo tvarka">
          <a:hlinkClick xmlns:r="http://schemas.openxmlformats.org/officeDocument/2006/relationships" r:id="rId10"/>
          <a:extLst>
            <a:ext uri="{FF2B5EF4-FFF2-40B4-BE49-F238E27FC236}">
              <a16:creationId xmlns:a16="http://schemas.microsoft.com/office/drawing/2014/main" id="{00000000-0008-0000-0200-00001B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29525" y="647700"/>
          <a:ext cx="104775" cy="85725"/>
        </a:xfrm>
        <a:prstGeom prst="rect">
          <a:avLst/>
        </a:prstGeom>
        <a:noFill/>
        <a:ln w="9525">
          <a:noFill/>
          <a:miter lim="800000"/>
          <a:headEnd/>
          <a:tailEnd/>
        </a:ln>
      </xdr:spPr>
    </xdr:pic>
    <xdr:clientData/>
  </xdr:twoCellAnchor>
  <xdr:twoCellAnchor editAs="oneCell">
    <xdr:from>
      <xdr:col>10</xdr:col>
      <xdr:colOff>0</xdr:colOff>
      <xdr:row>4</xdr:row>
      <xdr:rowOff>0</xdr:rowOff>
    </xdr:from>
    <xdr:to>
      <xdr:col>10</xdr:col>
      <xdr:colOff>104775</xdr:colOff>
      <xdr:row>4</xdr:row>
      <xdr:rowOff>85725</xdr:rowOff>
    </xdr:to>
    <xdr:pic>
      <xdr:nvPicPr>
        <xdr:cNvPr id="22812" name="Picture 9" descr="Rūšiuoti didėjimo tvarka">
          <a:hlinkClick xmlns:r="http://schemas.openxmlformats.org/officeDocument/2006/relationships" r:id="rId11"/>
          <a:extLst>
            <a:ext uri="{FF2B5EF4-FFF2-40B4-BE49-F238E27FC236}">
              <a16:creationId xmlns:a16="http://schemas.microsoft.com/office/drawing/2014/main" id="{00000000-0008-0000-0200-00001C59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29525" y="647700"/>
          <a:ext cx="104775" cy="85725"/>
        </a:xfrm>
        <a:prstGeom prst="rect">
          <a:avLst/>
        </a:prstGeom>
        <a:noFill/>
        <a:ln w="9525">
          <a:noFill/>
          <a:miter lim="800000"/>
          <a:headEnd/>
          <a:tailEnd/>
        </a:ln>
      </xdr:spPr>
    </xdr:pic>
    <xdr:clientData/>
  </xdr:twoCellAnchor>
  <xdr:twoCellAnchor editAs="oneCell">
    <xdr:from>
      <xdr:col>10</xdr:col>
      <xdr:colOff>0</xdr:colOff>
      <xdr:row>4</xdr:row>
      <xdr:rowOff>0</xdr:rowOff>
    </xdr:from>
    <xdr:to>
      <xdr:col>10</xdr:col>
      <xdr:colOff>104775</xdr:colOff>
      <xdr:row>4</xdr:row>
      <xdr:rowOff>85725</xdr:rowOff>
    </xdr:to>
    <xdr:pic>
      <xdr:nvPicPr>
        <xdr:cNvPr id="22813" name="Picture 10" descr="Rūšiuoti mažėjimo tvarka">
          <a:hlinkClick xmlns:r="http://schemas.openxmlformats.org/officeDocument/2006/relationships" r:id="rId12"/>
          <a:extLst>
            <a:ext uri="{FF2B5EF4-FFF2-40B4-BE49-F238E27FC236}">
              <a16:creationId xmlns:a16="http://schemas.microsoft.com/office/drawing/2014/main" id="{00000000-0008-0000-0200-00001D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29525" y="647700"/>
          <a:ext cx="104775" cy="85725"/>
        </a:xfrm>
        <a:prstGeom prst="rect">
          <a:avLst/>
        </a:prstGeom>
        <a:noFill/>
        <a:ln w="9525">
          <a:noFill/>
          <a:miter lim="800000"/>
          <a:headEnd/>
          <a:tailEnd/>
        </a:ln>
      </xdr:spPr>
    </xdr:pic>
    <xdr:clientData/>
  </xdr:twoCellAnchor>
  <xdr:twoCellAnchor editAs="oneCell">
    <xdr:from>
      <xdr:col>5</xdr:col>
      <xdr:colOff>0</xdr:colOff>
      <xdr:row>6</xdr:row>
      <xdr:rowOff>0</xdr:rowOff>
    </xdr:from>
    <xdr:to>
      <xdr:col>5</xdr:col>
      <xdr:colOff>285750</xdr:colOff>
      <xdr:row>7</xdr:row>
      <xdr:rowOff>19050</xdr:rowOff>
    </xdr:to>
    <xdr:pic>
      <xdr:nvPicPr>
        <xdr:cNvPr id="22814" name="Picture 11" descr="http://www.lb.lt/img/Flags/AFN.gif">
          <a:hlinkClick xmlns:r="http://schemas.openxmlformats.org/officeDocument/2006/relationships" r:id="rId13" tgtFrame="_top"/>
          <a:extLst>
            <a:ext uri="{FF2B5EF4-FFF2-40B4-BE49-F238E27FC236}">
              <a16:creationId xmlns:a16="http://schemas.microsoft.com/office/drawing/2014/main" id="{00000000-0008-0000-0200-00001E59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048000" y="962025"/>
          <a:ext cx="285750" cy="180975"/>
        </a:xfrm>
        <a:prstGeom prst="rect">
          <a:avLst/>
        </a:prstGeom>
        <a:noFill/>
        <a:ln w="9525">
          <a:noFill/>
          <a:miter lim="800000"/>
          <a:headEnd/>
          <a:tailEnd/>
        </a:ln>
      </xdr:spPr>
    </xdr:pic>
    <xdr:clientData/>
  </xdr:twoCellAnchor>
  <xdr:twoCellAnchor editAs="oneCell">
    <xdr:from>
      <xdr:col>5</xdr:col>
      <xdr:colOff>0</xdr:colOff>
      <xdr:row>7</xdr:row>
      <xdr:rowOff>28575</xdr:rowOff>
    </xdr:from>
    <xdr:to>
      <xdr:col>5</xdr:col>
      <xdr:colOff>285750</xdr:colOff>
      <xdr:row>8</xdr:row>
      <xdr:rowOff>47625</xdr:rowOff>
    </xdr:to>
    <xdr:pic>
      <xdr:nvPicPr>
        <xdr:cNvPr id="22815" name="Picture 12" descr="http://www.lb.lt/img/Flags/ALL.gif">
          <a:hlinkClick xmlns:r="http://schemas.openxmlformats.org/officeDocument/2006/relationships" r:id="rId15" tgtFrame="_top"/>
          <a:extLst>
            <a:ext uri="{FF2B5EF4-FFF2-40B4-BE49-F238E27FC236}">
              <a16:creationId xmlns:a16="http://schemas.microsoft.com/office/drawing/2014/main" id="{00000000-0008-0000-0200-00001F59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048000" y="1152525"/>
          <a:ext cx="285750" cy="180975"/>
        </a:xfrm>
        <a:prstGeom prst="rect">
          <a:avLst/>
        </a:prstGeom>
        <a:noFill/>
        <a:ln w="9525">
          <a:noFill/>
          <a:miter lim="800000"/>
          <a:headEnd/>
          <a:tailEnd/>
        </a:ln>
      </xdr:spPr>
    </xdr:pic>
    <xdr:clientData/>
  </xdr:twoCellAnchor>
  <xdr:twoCellAnchor editAs="oneCell">
    <xdr:from>
      <xdr:col>5</xdr:col>
      <xdr:colOff>0</xdr:colOff>
      <xdr:row>8</xdr:row>
      <xdr:rowOff>57150</xdr:rowOff>
    </xdr:from>
    <xdr:to>
      <xdr:col>5</xdr:col>
      <xdr:colOff>285750</xdr:colOff>
      <xdr:row>9</xdr:row>
      <xdr:rowOff>76200</xdr:rowOff>
    </xdr:to>
    <xdr:pic>
      <xdr:nvPicPr>
        <xdr:cNvPr id="22816" name="Picture 13" descr="http://www.lb.lt/img/Flags/DZD.gif">
          <a:hlinkClick xmlns:r="http://schemas.openxmlformats.org/officeDocument/2006/relationships" r:id="rId17" tgtFrame="_top"/>
          <a:extLst>
            <a:ext uri="{FF2B5EF4-FFF2-40B4-BE49-F238E27FC236}">
              <a16:creationId xmlns:a16="http://schemas.microsoft.com/office/drawing/2014/main" id="{00000000-0008-0000-0200-00002059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048000" y="1343025"/>
          <a:ext cx="285750" cy="180975"/>
        </a:xfrm>
        <a:prstGeom prst="rect">
          <a:avLst/>
        </a:prstGeom>
        <a:noFill/>
        <a:ln w="9525">
          <a:noFill/>
          <a:miter lim="800000"/>
          <a:headEnd/>
          <a:tailEnd/>
        </a:ln>
      </xdr:spPr>
    </xdr:pic>
    <xdr:clientData/>
  </xdr:twoCellAnchor>
  <xdr:twoCellAnchor editAs="oneCell">
    <xdr:from>
      <xdr:col>5</xdr:col>
      <xdr:colOff>0</xdr:colOff>
      <xdr:row>9</xdr:row>
      <xdr:rowOff>85725</xdr:rowOff>
    </xdr:from>
    <xdr:to>
      <xdr:col>5</xdr:col>
      <xdr:colOff>285750</xdr:colOff>
      <xdr:row>10</xdr:row>
      <xdr:rowOff>104775</xdr:rowOff>
    </xdr:to>
    <xdr:pic>
      <xdr:nvPicPr>
        <xdr:cNvPr id="22817" name="Picture 14" descr="http://www.lb.lt/img/Flags/ARS.gif">
          <a:hlinkClick xmlns:r="http://schemas.openxmlformats.org/officeDocument/2006/relationships" r:id="rId19" tgtFrame="_top"/>
          <a:extLst>
            <a:ext uri="{FF2B5EF4-FFF2-40B4-BE49-F238E27FC236}">
              <a16:creationId xmlns:a16="http://schemas.microsoft.com/office/drawing/2014/main" id="{00000000-0008-0000-0200-00002159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048000" y="1533525"/>
          <a:ext cx="285750" cy="180975"/>
        </a:xfrm>
        <a:prstGeom prst="rect">
          <a:avLst/>
        </a:prstGeom>
        <a:noFill/>
        <a:ln w="9525">
          <a:noFill/>
          <a:miter lim="800000"/>
          <a:headEnd/>
          <a:tailEnd/>
        </a:ln>
      </xdr:spPr>
    </xdr:pic>
    <xdr:clientData/>
  </xdr:twoCellAnchor>
  <xdr:twoCellAnchor editAs="oneCell">
    <xdr:from>
      <xdr:col>5</xdr:col>
      <xdr:colOff>0</xdr:colOff>
      <xdr:row>10</xdr:row>
      <xdr:rowOff>114300</xdr:rowOff>
    </xdr:from>
    <xdr:to>
      <xdr:col>5</xdr:col>
      <xdr:colOff>285750</xdr:colOff>
      <xdr:row>11</xdr:row>
      <xdr:rowOff>133350</xdr:rowOff>
    </xdr:to>
    <xdr:pic>
      <xdr:nvPicPr>
        <xdr:cNvPr id="22818" name="Picture 15" descr="http://www.lb.lt/img/Flags/AMD.gif">
          <a:hlinkClick xmlns:r="http://schemas.openxmlformats.org/officeDocument/2006/relationships" r:id="rId21" tgtFrame="_top"/>
          <a:extLst>
            <a:ext uri="{FF2B5EF4-FFF2-40B4-BE49-F238E27FC236}">
              <a16:creationId xmlns:a16="http://schemas.microsoft.com/office/drawing/2014/main" id="{00000000-0008-0000-0200-00002259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048000" y="1724025"/>
          <a:ext cx="285750" cy="180975"/>
        </a:xfrm>
        <a:prstGeom prst="rect">
          <a:avLst/>
        </a:prstGeom>
        <a:noFill/>
        <a:ln w="9525">
          <a:noFill/>
          <a:miter lim="800000"/>
          <a:headEnd/>
          <a:tailEnd/>
        </a:ln>
      </xdr:spPr>
    </xdr:pic>
    <xdr:clientData/>
  </xdr:twoCellAnchor>
  <xdr:twoCellAnchor editAs="oneCell">
    <xdr:from>
      <xdr:col>5</xdr:col>
      <xdr:colOff>0</xdr:colOff>
      <xdr:row>11</xdr:row>
      <xdr:rowOff>142875</xdr:rowOff>
    </xdr:from>
    <xdr:to>
      <xdr:col>5</xdr:col>
      <xdr:colOff>285750</xdr:colOff>
      <xdr:row>13</xdr:row>
      <xdr:rowOff>0</xdr:rowOff>
    </xdr:to>
    <xdr:pic>
      <xdr:nvPicPr>
        <xdr:cNvPr id="22819" name="Picture 16" descr="http://www.lb.lt/img/Flags/AUD.gif">
          <a:hlinkClick xmlns:r="http://schemas.openxmlformats.org/officeDocument/2006/relationships" r:id="rId23" tgtFrame="_top"/>
          <a:extLst>
            <a:ext uri="{FF2B5EF4-FFF2-40B4-BE49-F238E27FC236}">
              <a16:creationId xmlns:a16="http://schemas.microsoft.com/office/drawing/2014/main" id="{00000000-0008-0000-0200-00002359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048000" y="1914525"/>
          <a:ext cx="285750" cy="180975"/>
        </a:xfrm>
        <a:prstGeom prst="rect">
          <a:avLst/>
        </a:prstGeom>
        <a:noFill/>
        <a:ln w="9525">
          <a:noFill/>
          <a:miter lim="800000"/>
          <a:headEnd/>
          <a:tailEnd/>
        </a:ln>
      </xdr:spPr>
    </xdr:pic>
    <xdr:clientData/>
  </xdr:twoCellAnchor>
  <xdr:twoCellAnchor editAs="oneCell">
    <xdr:from>
      <xdr:col>10</xdr:col>
      <xdr:colOff>0</xdr:colOff>
      <xdr:row>10</xdr:row>
      <xdr:rowOff>142875</xdr:rowOff>
    </xdr:from>
    <xdr:to>
      <xdr:col>10</xdr:col>
      <xdr:colOff>95250</xdr:colOff>
      <xdr:row>11</xdr:row>
      <xdr:rowOff>123825</xdr:rowOff>
    </xdr:to>
    <xdr:pic>
      <xdr:nvPicPr>
        <xdr:cNvPr id="22820" name="Picture 17" descr="http://www.lb.lt/img/btn/Arrows/up.gif">
          <a:extLst>
            <a:ext uri="{FF2B5EF4-FFF2-40B4-BE49-F238E27FC236}">
              <a16:creationId xmlns:a16="http://schemas.microsoft.com/office/drawing/2014/main" id="{00000000-0008-0000-0200-000024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752600"/>
          <a:ext cx="95250" cy="142875"/>
        </a:xfrm>
        <a:prstGeom prst="rect">
          <a:avLst/>
        </a:prstGeom>
        <a:noFill/>
        <a:ln w="9525">
          <a:noFill/>
          <a:miter lim="800000"/>
          <a:headEnd/>
          <a:tailEnd/>
        </a:ln>
      </xdr:spPr>
    </xdr:pic>
    <xdr:clientData/>
  </xdr:twoCellAnchor>
  <xdr:twoCellAnchor editAs="oneCell">
    <xdr:from>
      <xdr:col>5</xdr:col>
      <xdr:colOff>0</xdr:colOff>
      <xdr:row>12</xdr:row>
      <xdr:rowOff>171450</xdr:rowOff>
    </xdr:from>
    <xdr:to>
      <xdr:col>5</xdr:col>
      <xdr:colOff>285750</xdr:colOff>
      <xdr:row>14</xdr:row>
      <xdr:rowOff>19050</xdr:rowOff>
    </xdr:to>
    <xdr:pic>
      <xdr:nvPicPr>
        <xdr:cNvPr id="22821" name="Picture 18" descr="http://www.lb.lt/img/Flags/AZN.gif">
          <a:hlinkClick xmlns:r="http://schemas.openxmlformats.org/officeDocument/2006/relationships" r:id="rId26" tgtFrame="_top"/>
          <a:extLst>
            <a:ext uri="{FF2B5EF4-FFF2-40B4-BE49-F238E27FC236}">
              <a16:creationId xmlns:a16="http://schemas.microsoft.com/office/drawing/2014/main" id="{00000000-0008-0000-0200-00002559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048000" y="2095500"/>
          <a:ext cx="285750" cy="180975"/>
        </a:xfrm>
        <a:prstGeom prst="rect">
          <a:avLst/>
        </a:prstGeom>
        <a:noFill/>
        <a:ln w="9525">
          <a:noFill/>
          <a:miter lim="800000"/>
          <a:headEnd/>
          <a:tailEnd/>
        </a:ln>
      </xdr:spPr>
    </xdr:pic>
    <xdr:clientData/>
  </xdr:twoCellAnchor>
  <xdr:twoCellAnchor editAs="oneCell">
    <xdr:from>
      <xdr:col>5</xdr:col>
      <xdr:colOff>19050</xdr:colOff>
      <xdr:row>13</xdr:row>
      <xdr:rowOff>85725</xdr:rowOff>
    </xdr:from>
    <xdr:to>
      <xdr:col>5</xdr:col>
      <xdr:colOff>304800</xdr:colOff>
      <xdr:row>14</xdr:row>
      <xdr:rowOff>104775</xdr:rowOff>
    </xdr:to>
    <xdr:pic>
      <xdr:nvPicPr>
        <xdr:cNvPr id="22822" name="Picture 19" descr="http://www.lb.lt/img/Flags/BHD.gif">
          <a:hlinkClick xmlns:r="http://schemas.openxmlformats.org/officeDocument/2006/relationships" r:id="rId28" tgtFrame="_top"/>
          <a:extLst>
            <a:ext uri="{FF2B5EF4-FFF2-40B4-BE49-F238E27FC236}">
              <a16:creationId xmlns:a16="http://schemas.microsoft.com/office/drawing/2014/main" id="{00000000-0008-0000-0200-00002659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067050" y="2181225"/>
          <a:ext cx="285750" cy="180975"/>
        </a:xfrm>
        <a:prstGeom prst="rect">
          <a:avLst/>
        </a:prstGeom>
        <a:noFill/>
        <a:ln w="9525">
          <a:noFill/>
          <a:miter lim="800000"/>
          <a:headEnd/>
          <a:tailEnd/>
        </a:ln>
      </xdr:spPr>
    </xdr:pic>
    <xdr:clientData/>
  </xdr:twoCellAnchor>
  <xdr:twoCellAnchor editAs="oneCell">
    <xdr:from>
      <xdr:col>5</xdr:col>
      <xdr:colOff>9525</xdr:colOff>
      <xdr:row>14</xdr:row>
      <xdr:rowOff>57150</xdr:rowOff>
    </xdr:from>
    <xdr:to>
      <xdr:col>5</xdr:col>
      <xdr:colOff>295275</xdr:colOff>
      <xdr:row>15</xdr:row>
      <xdr:rowOff>76200</xdr:rowOff>
    </xdr:to>
    <xdr:pic>
      <xdr:nvPicPr>
        <xdr:cNvPr id="22823" name="Picture 20" descr="http://www.lb.lt/img/Flags/BYR.gif">
          <a:hlinkClick xmlns:r="http://schemas.openxmlformats.org/officeDocument/2006/relationships" r:id="rId30" tgtFrame="_top"/>
          <a:extLst>
            <a:ext uri="{FF2B5EF4-FFF2-40B4-BE49-F238E27FC236}">
              <a16:creationId xmlns:a16="http://schemas.microsoft.com/office/drawing/2014/main" id="{00000000-0008-0000-0200-00002759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057525" y="2314575"/>
          <a:ext cx="285750" cy="180975"/>
        </a:xfrm>
        <a:prstGeom prst="rect">
          <a:avLst/>
        </a:prstGeom>
        <a:noFill/>
        <a:ln w="9525">
          <a:noFill/>
          <a:miter lim="800000"/>
          <a:headEnd/>
          <a:tailEnd/>
        </a:ln>
      </xdr:spPr>
    </xdr:pic>
    <xdr:clientData/>
  </xdr:twoCellAnchor>
  <xdr:twoCellAnchor editAs="oneCell">
    <xdr:from>
      <xdr:col>10</xdr:col>
      <xdr:colOff>0</xdr:colOff>
      <xdr:row>13</xdr:row>
      <xdr:rowOff>228600</xdr:rowOff>
    </xdr:from>
    <xdr:to>
      <xdr:col>10</xdr:col>
      <xdr:colOff>95250</xdr:colOff>
      <xdr:row>14</xdr:row>
      <xdr:rowOff>142875</xdr:rowOff>
    </xdr:to>
    <xdr:pic>
      <xdr:nvPicPr>
        <xdr:cNvPr id="22824" name="Picture 21" descr="http://www.lb.lt/img/btn/Arrows/up.gif">
          <a:extLst>
            <a:ext uri="{FF2B5EF4-FFF2-40B4-BE49-F238E27FC236}">
              <a16:creationId xmlns:a16="http://schemas.microsoft.com/office/drawing/2014/main" id="{00000000-0008-0000-0200-000028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2257425"/>
          <a:ext cx="95250" cy="142875"/>
        </a:xfrm>
        <a:prstGeom prst="rect">
          <a:avLst/>
        </a:prstGeom>
        <a:noFill/>
        <a:ln w="9525">
          <a:noFill/>
          <a:miter lim="800000"/>
          <a:headEnd/>
          <a:tailEnd/>
        </a:ln>
      </xdr:spPr>
    </xdr:pic>
    <xdr:clientData/>
  </xdr:twoCellAnchor>
  <xdr:twoCellAnchor editAs="oneCell">
    <xdr:from>
      <xdr:col>5</xdr:col>
      <xdr:colOff>9525</xdr:colOff>
      <xdr:row>15</xdr:row>
      <xdr:rowOff>57150</xdr:rowOff>
    </xdr:from>
    <xdr:to>
      <xdr:col>5</xdr:col>
      <xdr:colOff>295275</xdr:colOff>
      <xdr:row>16</xdr:row>
      <xdr:rowOff>76200</xdr:rowOff>
    </xdr:to>
    <xdr:pic>
      <xdr:nvPicPr>
        <xdr:cNvPr id="22825" name="Picture 22" descr="http://www.lb.lt/img/Flags/BDT.gif">
          <a:hlinkClick xmlns:r="http://schemas.openxmlformats.org/officeDocument/2006/relationships" r:id="rId32" tgtFrame="_top"/>
          <a:extLst>
            <a:ext uri="{FF2B5EF4-FFF2-40B4-BE49-F238E27FC236}">
              <a16:creationId xmlns:a16="http://schemas.microsoft.com/office/drawing/2014/main" id="{00000000-0008-0000-0200-00002959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057525" y="2476500"/>
          <a:ext cx="285750" cy="180975"/>
        </a:xfrm>
        <a:prstGeom prst="rect">
          <a:avLst/>
        </a:prstGeom>
        <a:noFill/>
        <a:ln w="9525">
          <a:noFill/>
          <a:miter lim="800000"/>
          <a:headEnd/>
          <a:tailEnd/>
        </a:ln>
      </xdr:spPr>
    </xdr:pic>
    <xdr:clientData/>
  </xdr:twoCellAnchor>
  <xdr:twoCellAnchor editAs="oneCell">
    <xdr:from>
      <xdr:col>5</xdr:col>
      <xdr:colOff>9525</xdr:colOff>
      <xdr:row>16</xdr:row>
      <xdr:rowOff>76200</xdr:rowOff>
    </xdr:from>
    <xdr:to>
      <xdr:col>5</xdr:col>
      <xdr:colOff>295275</xdr:colOff>
      <xdr:row>16</xdr:row>
      <xdr:rowOff>257175</xdr:rowOff>
    </xdr:to>
    <xdr:pic>
      <xdr:nvPicPr>
        <xdr:cNvPr id="22826" name="Picture 23" descr="http://www.lb.lt/img/Flags/BOB.gif">
          <a:hlinkClick xmlns:r="http://schemas.openxmlformats.org/officeDocument/2006/relationships" r:id="rId34" tgtFrame="_top"/>
          <a:extLst>
            <a:ext uri="{FF2B5EF4-FFF2-40B4-BE49-F238E27FC236}">
              <a16:creationId xmlns:a16="http://schemas.microsoft.com/office/drawing/2014/main" id="{00000000-0008-0000-0200-00002A59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057525" y="2657475"/>
          <a:ext cx="285750" cy="180975"/>
        </a:xfrm>
        <a:prstGeom prst="rect">
          <a:avLst/>
        </a:prstGeom>
        <a:noFill/>
        <a:ln w="9525">
          <a:noFill/>
          <a:miter lim="800000"/>
          <a:headEnd/>
          <a:tailEnd/>
        </a:ln>
      </xdr:spPr>
    </xdr:pic>
    <xdr:clientData/>
  </xdr:twoCellAnchor>
  <xdr:twoCellAnchor editAs="oneCell">
    <xdr:from>
      <xdr:col>5</xdr:col>
      <xdr:colOff>0</xdr:colOff>
      <xdr:row>17</xdr:row>
      <xdr:rowOff>314325</xdr:rowOff>
    </xdr:from>
    <xdr:to>
      <xdr:col>5</xdr:col>
      <xdr:colOff>285750</xdr:colOff>
      <xdr:row>18</xdr:row>
      <xdr:rowOff>9525</xdr:rowOff>
    </xdr:to>
    <xdr:pic>
      <xdr:nvPicPr>
        <xdr:cNvPr id="22827" name="Picture 24" descr="http://www.lb.lt/img/Flags/BAM.gif">
          <a:hlinkClick xmlns:r="http://schemas.openxmlformats.org/officeDocument/2006/relationships" r:id="rId36" tgtFrame="_top"/>
          <a:extLst>
            <a:ext uri="{FF2B5EF4-FFF2-40B4-BE49-F238E27FC236}">
              <a16:creationId xmlns:a16="http://schemas.microsoft.com/office/drawing/2014/main" id="{00000000-0008-0000-0200-00002B59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048000" y="3524250"/>
          <a:ext cx="285750" cy="19050"/>
        </a:xfrm>
        <a:prstGeom prst="rect">
          <a:avLst/>
        </a:prstGeom>
        <a:noFill/>
        <a:ln w="9525">
          <a:noFill/>
          <a:miter lim="800000"/>
          <a:headEnd/>
          <a:tailEnd/>
        </a:ln>
      </xdr:spPr>
    </xdr:pic>
    <xdr:clientData/>
  </xdr:twoCellAnchor>
  <xdr:twoCellAnchor editAs="oneCell">
    <xdr:from>
      <xdr:col>5</xdr:col>
      <xdr:colOff>9525</xdr:colOff>
      <xdr:row>18</xdr:row>
      <xdr:rowOff>85725</xdr:rowOff>
    </xdr:from>
    <xdr:to>
      <xdr:col>5</xdr:col>
      <xdr:colOff>295275</xdr:colOff>
      <xdr:row>19</xdr:row>
      <xdr:rowOff>104775</xdr:rowOff>
    </xdr:to>
    <xdr:pic>
      <xdr:nvPicPr>
        <xdr:cNvPr id="22828" name="Picture 25" descr="http://www.lb.lt/img/Flags/BRL.gif">
          <a:hlinkClick xmlns:r="http://schemas.openxmlformats.org/officeDocument/2006/relationships" r:id="rId38" tgtFrame="_top"/>
          <a:extLst>
            <a:ext uri="{FF2B5EF4-FFF2-40B4-BE49-F238E27FC236}">
              <a16:creationId xmlns:a16="http://schemas.microsoft.com/office/drawing/2014/main" id="{00000000-0008-0000-0200-00002C59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057525" y="3619500"/>
          <a:ext cx="285750" cy="180975"/>
        </a:xfrm>
        <a:prstGeom prst="rect">
          <a:avLst/>
        </a:prstGeom>
        <a:noFill/>
        <a:ln w="9525">
          <a:noFill/>
          <a:miter lim="800000"/>
          <a:headEnd/>
          <a:tailEnd/>
        </a:ln>
      </xdr:spPr>
    </xdr:pic>
    <xdr:clientData/>
  </xdr:twoCellAnchor>
  <xdr:twoCellAnchor editAs="oneCell">
    <xdr:from>
      <xdr:col>5</xdr:col>
      <xdr:colOff>9525</xdr:colOff>
      <xdr:row>19</xdr:row>
      <xdr:rowOff>66675</xdr:rowOff>
    </xdr:from>
    <xdr:to>
      <xdr:col>5</xdr:col>
      <xdr:colOff>295275</xdr:colOff>
      <xdr:row>20</xdr:row>
      <xdr:rowOff>85725</xdr:rowOff>
    </xdr:to>
    <xdr:pic>
      <xdr:nvPicPr>
        <xdr:cNvPr id="22829" name="Picture 26" descr="http://www.lb.lt/img/Flags/BGN.gif">
          <a:hlinkClick xmlns:r="http://schemas.openxmlformats.org/officeDocument/2006/relationships" r:id="rId40" tgtFrame="_top"/>
          <a:extLst>
            <a:ext uri="{FF2B5EF4-FFF2-40B4-BE49-F238E27FC236}">
              <a16:creationId xmlns:a16="http://schemas.microsoft.com/office/drawing/2014/main" id="{00000000-0008-0000-0200-00002D59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3057525" y="3762375"/>
          <a:ext cx="285750" cy="180975"/>
        </a:xfrm>
        <a:prstGeom prst="rect">
          <a:avLst/>
        </a:prstGeom>
        <a:noFill/>
        <a:ln w="9525">
          <a:noFill/>
          <a:miter lim="800000"/>
          <a:headEnd/>
          <a:tailEnd/>
        </a:ln>
      </xdr:spPr>
    </xdr:pic>
    <xdr:clientData/>
  </xdr:twoCellAnchor>
  <xdr:twoCellAnchor editAs="oneCell">
    <xdr:from>
      <xdr:col>10</xdr:col>
      <xdr:colOff>0</xdr:colOff>
      <xdr:row>19</xdr:row>
      <xdr:rowOff>47625</xdr:rowOff>
    </xdr:from>
    <xdr:to>
      <xdr:col>10</xdr:col>
      <xdr:colOff>95250</xdr:colOff>
      <xdr:row>20</xdr:row>
      <xdr:rowOff>28575</xdr:rowOff>
    </xdr:to>
    <xdr:pic>
      <xdr:nvPicPr>
        <xdr:cNvPr id="22830" name="Picture 27" descr="http://www.lb.lt/img/btn/Arrows/up.gif">
          <a:extLst>
            <a:ext uri="{FF2B5EF4-FFF2-40B4-BE49-F238E27FC236}">
              <a16:creationId xmlns:a16="http://schemas.microsoft.com/office/drawing/2014/main" id="{00000000-0008-0000-0200-00002E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3743325"/>
          <a:ext cx="95250" cy="142875"/>
        </a:xfrm>
        <a:prstGeom prst="rect">
          <a:avLst/>
        </a:prstGeom>
        <a:noFill/>
        <a:ln w="9525">
          <a:noFill/>
          <a:miter lim="800000"/>
          <a:headEnd/>
          <a:tailEnd/>
        </a:ln>
      </xdr:spPr>
    </xdr:pic>
    <xdr:clientData/>
  </xdr:twoCellAnchor>
  <xdr:twoCellAnchor editAs="oneCell">
    <xdr:from>
      <xdr:col>5</xdr:col>
      <xdr:colOff>0</xdr:colOff>
      <xdr:row>20</xdr:row>
      <xdr:rowOff>400050</xdr:rowOff>
    </xdr:from>
    <xdr:to>
      <xdr:col>5</xdr:col>
      <xdr:colOff>285750</xdr:colOff>
      <xdr:row>22</xdr:row>
      <xdr:rowOff>19050</xdr:rowOff>
    </xdr:to>
    <xdr:pic>
      <xdr:nvPicPr>
        <xdr:cNvPr id="22831" name="Picture 28" descr="http://www.lb.lt/img/Flags/XOF.gif">
          <a:hlinkClick xmlns:r="http://schemas.openxmlformats.org/officeDocument/2006/relationships" r:id="rId42" tgtFrame="_top"/>
          <a:extLst>
            <a:ext uri="{FF2B5EF4-FFF2-40B4-BE49-F238E27FC236}">
              <a16:creationId xmlns:a16="http://schemas.microsoft.com/office/drawing/2014/main" id="{00000000-0008-0000-0200-00002F59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3048000" y="4019550"/>
          <a:ext cx="285750" cy="180975"/>
        </a:xfrm>
        <a:prstGeom prst="rect">
          <a:avLst/>
        </a:prstGeom>
        <a:noFill/>
        <a:ln w="9525">
          <a:noFill/>
          <a:miter lim="800000"/>
          <a:headEnd/>
          <a:tailEnd/>
        </a:ln>
      </xdr:spPr>
    </xdr:pic>
    <xdr:clientData/>
  </xdr:twoCellAnchor>
  <xdr:twoCellAnchor editAs="oneCell">
    <xdr:from>
      <xdr:col>5</xdr:col>
      <xdr:colOff>0</xdr:colOff>
      <xdr:row>21</xdr:row>
      <xdr:rowOff>428625</xdr:rowOff>
    </xdr:from>
    <xdr:to>
      <xdr:col>5</xdr:col>
      <xdr:colOff>285750</xdr:colOff>
      <xdr:row>23</xdr:row>
      <xdr:rowOff>19050</xdr:rowOff>
    </xdr:to>
    <xdr:pic>
      <xdr:nvPicPr>
        <xdr:cNvPr id="22832" name="Picture 29" descr="http://www.lb.lt/img/Flags/XAF.gif">
          <a:hlinkClick xmlns:r="http://schemas.openxmlformats.org/officeDocument/2006/relationships" r:id="rId44" tgtFrame="_top"/>
          <a:extLst>
            <a:ext uri="{FF2B5EF4-FFF2-40B4-BE49-F238E27FC236}">
              <a16:creationId xmlns:a16="http://schemas.microsoft.com/office/drawing/2014/main" id="{00000000-0008-0000-0200-00003059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3048000" y="4181475"/>
          <a:ext cx="285750" cy="180975"/>
        </a:xfrm>
        <a:prstGeom prst="rect">
          <a:avLst/>
        </a:prstGeom>
        <a:noFill/>
        <a:ln w="9525">
          <a:noFill/>
          <a:miter lim="800000"/>
          <a:headEnd/>
          <a:tailEnd/>
        </a:ln>
      </xdr:spPr>
    </xdr:pic>
    <xdr:clientData/>
  </xdr:twoCellAnchor>
  <xdr:twoCellAnchor editAs="oneCell">
    <xdr:from>
      <xdr:col>5</xdr:col>
      <xdr:colOff>9525</xdr:colOff>
      <xdr:row>22</xdr:row>
      <xdr:rowOff>95250</xdr:rowOff>
    </xdr:from>
    <xdr:to>
      <xdr:col>5</xdr:col>
      <xdr:colOff>295275</xdr:colOff>
      <xdr:row>23</xdr:row>
      <xdr:rowOff>114300</xdr:rowOff>
    </xdr:to>
    <xdr:pic>
      <xdr:nvPicPr>
        <xdr:cNvPr id="22833" name="Picture 30" descr="http://www.lb.lt/img/Flags/CZK.gif">
          <a:hlinkClick xmlns:r="http://schemas.openxmlformats.org/officeDocument/2006/relationships" r:id="rId45" tgtFrame="_top"/>
          <a:extLst>
            <a:ext uri="{FF2B5EF4-FFF2-40B4-BE49-F238E27FC236}">
              <a16:creationId xmlns:a16="http://schemas.microsoft.com/office/drawing/2014/main" id="{00000000-0008-0000-0200-00003159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057525" y="4276725"/>
          <a:ext cx="285750" cy="180975"/>
        </a:xfrm>
        <a:prstGeom prst="rect">
          <a:avLst/>
        </a:prstGeom>
        <a:noFill/>
        <a:ln w="9525">
          <a:noFill/>
          <a:miter lim="800000"/>
          <a:headEnd/>
          <a:tailEnd/>
        </a:ln>
      </xdr:spPr>
    </xdr:pic>
    <xdr:clientData/>
  </xdr:twoCellAnchor>
  <xdr:twoCellAnchor editAs="oneCell">
    <xdr:from>
      <xdr:col>10</xdr:col>
      <xdr:colOff>0</xdr:colOff>
      <xdr:row>22</xdr:row>
      <xdr:rowOff>133350</xdr:rowOff>
    </xdr:from>
    <xdr:to>
      <xdr:col>10</xdr:col>
      <xdr:colOff>95250</xdr:colOff>
      <xdr:row>23</xdr:row>
      <xdr:rowOff>114300</xdr:rowOff>
    </xdr:to>
    <xdr:pic>
      <xdr:nvPicPr>
        <xdr:cNvPr id="22834" name="Picture 31" descr="http://www.lb.lt/img/btn/Arrows/down.gif">
          <a:extLst>
            <a:ext uri="{FF2B5EF4-FFF2-40B4-BE49-F238E27FC236}">
              <a16:creationId xmlns:a16="http://schemas.microsoft.com/office/drawing/2014/main" id="{00000000-0008-0000-0200-00003259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7629525" y="4314825"/>
          <a:ext cx="95250" cy="142875"/>
        </a:xfrm>
        <a:prstGeom prst="rect">
          <a:avLst/>
        </a:prstGeom>
        <a:noFill/>
        <a:ln w="9525">
          <a:noFill/>
          <a:miter lim="800000"/>
          <a:headEnd/>
          <a:tailEnd/>
        </a:ln>
      </xdr:spPr>
    </xdr:pic>
    <xdr:clientData/>
  </xdr:twoCellAnchor>
  <xdr:twoCellAnchor editAs="oneCell">
    <xdr:from>
      <xdr:col>5</xdr:col>
      <xdr:colOff>9525</xdr:colOff>
      <xdr:row>23</xdr:row>
      <xdr:rowOff>76200</xdr:rowOff>
    </xdr:from>
    <xdr:to>
      <xdr:col>5</xdr:col>
      <xdr:colOff>295275</xdr:colOff>
      <xdr:row>24</xdr:row>
      <xdr:rowOff>95250</xdr:rowOff>
    </xdr:to>
    <xdr:pic>
      <xdr:nvPicPr>
        <xdr:cNvPr id="22835" name="Picture 32" descr="http://www.lb.lt/img/Flags/CLP.gif">
          <a:hlinkClick xmlns:r="http://schemas.openxmlformats.org/officeDocument/2006/relationships" r:id="rId48" tgtFrame="_top"/>
          <a:extLst>
            <a:ext uri="{FF2B5EF4-FFF2-40B4-BE49-F238E27FC236}">
              <a16:creationId xmlns:a16="http://schemas.microsoft.com/office/drawing/2014/main" id="{00000000-0008-0000-0200-00003359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3057525" y="4419600"/>
          <a:ext cx="285750" cy="180975"/>
        </a:xfrm>
        <a:prstGeom prst="rect">
          <a:avLst/>
        </a:prstGeom>
        <a:noFill/>
        <a:ln w="9525">
          <a:noFill/>
          <a:miter lim="800000"/>
          <a:headEnd/>
          <a:tailEnd/>
        </a:ln>
      </xdr:spPr>
    </xdr:pic>
    <xdr:clientData/>
  </xdr:twoCellAnchor>
  <xdr:twoCellAnchor editAs="oneCell">
    <xdr:from>
      <xdr:col>5</xdr:col>
      <xdr:colOff>9525</xdr:colOff>
      <xdr:row>24</xdr:row>
      <xdr:rowOff>85725</xdr:rowOff>
    </xdr:from>
    <xdr:to>
      <xdr:col>5</xdr:col>
      <xdr:colOff>295275</xdr:colOff>
      <xdr:row>24</xdr:row>
      <xdr:rowOff>266700</xdr:rowOff>
    </xdr:to>
    <xdr:pic>
      <xdr:nvPicPr>
        <xdr:cNvPr id="22836" name="Picture 33" descr="http://www.lb.lt/img/Flags/DKK.gif">
          <a:hlinkClick xmlns:r="http://schemas.openxmlformats.org/officeDocument/2006/relationships" r:id="rId50" tgtFrame="_top"/>
          <a:extLst>
            <a:ext uri="{FF2B5EF4-FFF2-40B4-BE49-F238E27FC236}">
              <a16:creationId xmlns:a16="http://schemas.microsoft.com/office/drawing/2014/main" id="{00000000-0008-0000-0200-00003459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3057525" y="4591050"/>
          <a:ext cx="285750" cy="180975"/>
        </a:xfrm>
        <a:prstGeom prst="rect">
          <a:avLst/>
        </a:prstGeom>
        <a:noFill/>
        <a:ln w="9525">
          <a:noFill/>
          <a:miter lim="800000"/>
          <a:headEnd/>
          <a:tailEnd/>
        </a:ln>
      </xdr:spPr>
    </xdr:pic>
    <xdr:clientData/>
  </xdr:twoCellAnchor>
  <xdr:twoCellAnchor editAs="oneCell">
    <xdr:from>
      <xdr:col>10</xdr:col>
      <xdr:colOff>0</xdr:colOff>
      <xdr:row>24</xdr:row>
      <xdr:rowOff>190500</xdr:rowOff>
    </xdr:from>
    <xdr:to>
      <xdr:col>10</xdr:col>
      <xdr:colOff>95250</xdr:colOff>
      <xdr:row>24</xdr:row>
      <xdr:rowOff>333375</xdr:rowOff>
    </xdr:to>
    <xdr:pic>
      <xdr:nvPicPr>
        <xdr:cNvPr id="22837" name="Picture 34" descr="http://www.lb.lt/img/btn/Arrows/up.gif">
          <a:extLst>
            <a:ext uri="{FF2B5EF4-FFF2-40B4-BE49-F238E27FC236}">
              <a16:creationId xmlns:a16="http://schemas.microsoft.com/office/drawing/2014/main" id="{00000000-0008-0000-0200-000035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4695825"/>
          <a:ext cx="95250" cy="142875"/>
        </a:xfrm>
        <a:prstGeom prst="rect">
          <a:avLst/>
        </a:prstGeom>
        <a:noFill/>
        <a:ln w="9525">
          <a:noFill/>
          <a:miter lim="800000"/>
          <a:headEnd/>
          <a:tailEnd/>
        </a:ln>
      </xdr:spPr>
    </xdr:pic>
    <xdr:clientData/>
  </xdr:twoCellAnchor>
  <xdr:twoCellAnchor editAs="oneCell">
    <xdr:from>
      <xdr:col>5</xdr:col>
      <xdr:colOff>0</xdr:colOff>
      <xdr:row>25</xdr:row>
      <xdr:rowOff>123825</xdr:rowOff>
    </xdr:from>
    <xdr:to>
      <xdr:col>5</xdr:col>
      <xdr:colOff>285750</xdr:colOff>
      <xdr:row>25</xdr:row>
      <xdr:rowOff>304800</xdr:rowOff>
    </xdr:to>
    <xdr:pic>
      <xdr:nvPicPr>
        <xdr:cNvPr id="22838" name="Picture 35" descr="http://www.lb.lt/img/Flags/GBP.gif">
          <a:hlinkClick xmlns:r="http://schemas.openxmlformats.org/officeDocument/2006/relationships" r:id="rId52" tgtFrame="_top"/>
          <a:extLst>
            <a:ext uri="{FF2B5EF4-FFF2-40B4-BE49-F238E27FC236}">
              <a16:creationId xmlns:a16="http://schemas.microsoft.com/office/drawing/2014/main" id="{00000000-0008-0000-0200-00003659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3048000" y="5038725"/>
          <a:ext cx="285750" cy="38100"/>
        </a:xfrm>
        <a:prstGeom prst="rect">
          <a:avLst/>
        </a:prstGeom>
        <a:noFill/>
        <a:ln w="9525">
          <a:noFill/>
          <a:miter lim="800000"/>
          <a:headEnd/>
          <a:tailEnd/>
        </a:ln>
      </xdr:spPr>
    </xdr:pic>
    <xdr:clientData/>
  </xdr:twoCellAnchor>
  <xdr:twoCellAnchor editAs="oneCell">
    <xdr:from>
      <xdr:col>10</xdr:col>
      <xdr:colOff>0</xdr:colOff>
      <xdr:row>24</xdr:row>
      <xdr:rowOff>542925</xdr:rowOff>
    </xdr:from>
    <xdr:to>
      <xdr:col>10</xdr:col>
      <xdr:colOff>95250</xdr:colOff>
      <xdr:row>25</xdr:row>
      <xdr:rowOff>142875</xdr:rowOff>
    </xdr:to>
    <xdr:pic>
      <xdr:nvPicPr>
        <xdr:cNvPr id="22839" name="Picture 36" descr="http://www.lb.lt/img/btn/Arrows/up.gif">
          <a:extLst>
            <a:ext uri="{FF2B5EF4-FFF2-40B4-BE49-F238E27FC236}">
              <a16:creationId xmlns:a16="http://schemas.microsoft.com/office/drawing/2014/main" id="{00000000-0008-0000-0200-000037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4914900"/>
          <a:ext cx="95250" cy="142875"/>
        </a:xfrm>
        <a:prstGeom prst="rect">
          <a:avLst/>
        </a:prstGeom>
        <a:noFill/>
        <a:ln w="9525">
          <a:noFill/>
          <a:miter lim="800000"/>
          <a:headEnd/>
          <a:tailEnd/>
        </a:ln>
      </xdr:spPr>
    </xdr:pic>
    <xdr:clientData/>
  </xdr:twoCellAnchor>
  <xdr:twoCellAnchor editAs="oneCell">
    <xdr:from>
      <xdr:col>4</xdr:col>
      <xdr:colOff>600075</xdr:colOff>
      <xdr:row>25</xdr:row>
      <xdr:rowOff>57150</xdr:rowOff>
    </xdr:from>
    <xdr:to>
      <xdr:col>5</xdr:col>
      <xdr:colOff>276225</xdr:colOff>
      <xdr:row>25</xdr:row>
      <xdr:rowOff>238125</xdr:rowOff>
    </xdr:to>
    <xdr:pic>
      <xdr:nvPicPr>
        <xdr:cNvPr id="22840" name="Picture 37" descr="http://www.lb.lt/img/Flags/EGP.gif">
          <a:hlinkClick xmlns:r="http://schemas.openxmlformats.org/officeDocument/2006/relationships" r:id="rId54" tgtFrame="_top"/>
          <a:extLst>
            <a:ext uri="{FF2B5EF4-FFF2-40B4-BE49-F238E27FC236}">
              <a16:creationId xmlns:a16="http://schemas.microsoft.com/office/drawing/2014/main" id="{00000000-0008-0000-0200-00003859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3038475" y="4972050"/>
          <a:ext cx="285750" cy="104775"/>
        </a:xfrm>
        <a:prstGeom prst="rect">
          <a:avLst/>
        </a:prstGeom>
        <a:noFill/>
        <a:ln w="9525">
          <a:noFill/>
          <a:miter lim="800000"/>
          <a:headEnd/>
          <a:tailEnd/>
        </a:ln>
      </xdr:spPr>
    </xdr:pic>
    <xdr:clientData/>
  </xdr:twoCellAnchor>
  <xdr:twoCellAnchor editAs="oneCell">
    <xdr:from>
      <xdr:col>5</xdr:col>
      <xdr:colOff>9525</xdr:colOff>
      <xdr:row>27</xdr:row>
      <xdr:rowOff>66675</xdr:rowOff>
    </xdr:from>
    <xdr:to>
      <xdr:col>5</xdr:col>
      <xdr:colOff>295275</xdr:colOff>
      <xdr:row>28</xdr:row>
      <xdr:rowOff>85725</xdr:rowOff>
    </xdr:to>
    <xdr:pic>
      <xdr:nvPicPr>
        <xdr:cNvPr id="22841" name="Picture 38" descr="http://www.lb.lt/img/Flags/ETB.gif">
          <a:hlinkClick xmlns:r="http://schemas.openxmlformats.org/officeDocument/2006/relationships" r:id="rId56" tgtFrame="_top"/>
          <a:extLst>
            <a:ext uri="{FF2B5EF4-FFF2-40B4-BE49-F238E27FC236}">
              <a16:creationId xmlns:a16="http://schemas.microsoft.com/office/drawing/2014/main" id="{00000000-0008-0000-0200-00003959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3057525" y="5305425"/>
          <a:ext cx="285750" cy="180975"/>
        </a:xfrm>
        <a:prstGeom prst="rect">
          <a:avLst/>
        </a:prstGeom>
        <a:noFill/>
        <a:ln w="9525">
          <a:noFill/>
          <a:miter lim="800000"/>
          <a:headEnd/>
          <a:tailEnd/>
        </a:ln>
      </xdr:spPr>
    </xdr:pic>
    <xdr:clientData/>
  </xdr:twoCellAnchor>
  <xdr:twoCellAnchor editAs="oneCell">
    <xdr:from>
      <xdr:col>5</xdr:col>
      <xdr:colOff>9525</xdr:colOff>
      <xdr:row>28</xdr:row>
      <xdr:rowOff>0</xdr:rowOff>
    </xdr:from>
    <xdr:to>
      <xdr:col>5</xdr:col>
      <xdr:colOff>295275</xdr:colOff>
      <xdr:row>29</xdr:row>
      <xdr:rowOff>19050</xdr:rowOff>
    </xdr:to>
    <xdr:pic>
      <xdr:nvPicPr>
        <xdr:cNvPr id="22842" name="Picture 39" descr="http://www.lb.lt/img/Flags/EUR.gif">
          <a:hlinkClick xmlns:r="http://schemas.openxmlformats.org/officeDocument/2006/relationships" r:id="rId58" tgtFrame="_top"/>
          <a:extLst>
            <a:ext uri="{FF2B5EF4-FFF2-40B4-BE49-F238E27FC236}">
              <a16:creationId xmlns:a16="http://schemas.microsoft.com/office/drawing/2014/main" id="{00000000-0008-0000-0200-00003A590000}"/>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3057525" y="5400675"/>
          <a:ext cx="285750" cy="180975"/>
        </a:xfrm>
        <a:prstGeom prst="rect">
          <a:avLst/>
        </a:prstGeom>
        <a:noFill/>
        <a:ln w="9525">
          <a:noFill/>
          <a:miter lim="800000"/>
          <a:headEnd/>
          <a:tailEnd/>
        </a:ln>
      </xdr:spPr>
    </xdr:pic>
    <xdr:clientData/>
  </xdr:twoCellAnchor>
  <xdr:twoCellAnchor editAs="oneCell">
    <xdr:from>
      <xdr:col>5</xdr:col>
      <xdr:colOff>19050</xdr:colOff>
      <xdr:row>29</xdr:row>
      <xdr:rowOff>95250</xdr:rowOff>
    </xdr:from>
    <xdr:to>
      <xdr:col>5</xdr:col>
      <xdr:colOff>304800</xdr:colOff>
      <xdr:row>30</xdr:row>
      <xdr:rowOff>114300</xdr:rowOff>
    </xdr:to>
    <xdr:pic>
      <xdr:nvPicPr>
        <xdr:cNvPr id="22843" name="Picture 40" descr="http://www.lb.lt/img/Flags/PHP.gif">
          <a:hlinkClick xmlns:r="http://schemas.openxmlformats.org/officeDocument/2006/relationships" r:id="rId60" tgtFrame="_top"/>
          <a:extLst>
            <a:ext uri="{FF2B5EF4-FFF2-40B4-BE49-F238E27FC236}">
              <a16:creationId xmlns:a16="http://schemas.microsoft.com/office/drawing/2014/main" id="{00000000-0008-0000-0200-00003B59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3067050" y="5657850"/>
          <a:ext cx="285750" cy="180975"/>
        </a:xfrm>
        <a:prstGeom prst="rect">
          <a:avLst/>
        </a:prstGeom>
        <a:noFill/>
        <a:ln w="9525">
          <a:noFill/>
          <a:miter lim="800000"/>
          <a:headEnd/>
          <a:tailEnd/>
        </a:ln>
      </xdr:spPr>
    </xdr:pic>
    <xdr:clientData/>
  </xdr:twoCellAnchor>
  <xdr:twoCellAnchor editAs="oneCell">
    <xdr:from>
      <xdr:col>5</xdr:col>
      <xdr:colOff>0</xdr:colOff>
      <xdr:row>30</xdr:row>
      <xdr:rowOff>76200</xdr:rowOff>
    </xdr:from>
    <xdr:to>
      <xdr:col>5</xdr:col>
      <xdr:colOff>285750</xdr:colOff>
      <xdr:row>31</xdr:row>
      <xdr:rowOff>95250</xdr:rowOff>
    </xdr:to>
    <xdr:pic>
      <xdr:nvPicPr>
        <xdr:cNvPr id="22844" name="Picture 41" descr="http://www.lb.lt/img/Flags/GEL.gif">
          <a:hlinkClick xmlns:r="http://schemas.openxmlformats.org/officeDocument/2006/relationships" r:id="rId62" tgtFrame="_top"/>
          <a:extLst>
            <a:ext uri="{FF2B5EF4-FFF2-40B4-BE49-F238E27FC236}">
              <a16:creationId xmlns:a16="http://schemas.microsoft.com/office/drawing/2014/main" id="{00000000-0008-0000-0200-00003C59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3048000" y="5800725"/>
          <a:ext cx="285750" cy="180975"/>
        </a:xfrm>
        <a:prstGeom prst="rect">
          <a:avLst/>
        </a:prstGeom>
        <a:noFill/>
        <a:ln w="9525">
          <a:noFill/>
          <a:miter lim="800000"/>
          <a:headEnd/>
          <a:tailEnd/>
        </a:ln>
      </xdr:spPr>
    </xdr:pic>
    <xdr:clientData/>
  </xdr:twoCellAnchor>
  <xdr:twoCellAnchor editAs="oneCell">
    <xdr:from>
      <xdr:col>5</xdr:col>
      <xdr:colOff>0</xdr:colOff>
      <xdr:row>31</xdr:row>
      <xdr:rowOff>85725</xdr:rowOff>
    </xdr:from>
    <xdr:to>
      <xdr:col>5</xdr:col>
      <xdr:colOff>285750</xdr:colOff>
      <xdr:row>32</xdr:row>
      <xdr:rowOff>104775</xdr:rowOff>
    </xdr:to>
    <xdr:pic>
      <xdr:nvPicPr>
        <xdr:cNvPr id="22845" name="Picture 42" descr="http://www.lb.lt/img/Flags/GNF.gif">
          <a:hlinkClick xmlns:r="http://schemas.openxmlformats.org/officeDocument/2006/relationships" r:id="rId64" tgtFrame="_top"/>
          <a:extLst>
            <a:ext uri="{FF2B5EF4-FFF2-40B4-BE49-F238E27FC236}">
              <a16:creationId xmlns:a16="http://schemas.microsoft.com/office/drawing/2014/main" id="{00000000-0008-0000-0200-00003D59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3048000" y="5972175"/>
          <a:ext cx="285750" cy="180975"/>
        </a:xfrm>
        <a:prstGeom prst="rect">
          <a:avLst/>
        </a:prstGeom>
        <a:noFill/>
        <a:ln w="9525">
          <a:noFill/>
          <a:miter lim="800000"/>
          <a:headEnd/>
          <a:tailEnd/>
        </a:ln>
      </xdr:spPr>
    </xdr:pic>
    <xdr:clientData/>
  </xdr:twoCellAnchor>
  <xdr:twoCellAnchor editAs="oneCell">
    <xdr:from>
      <xdr:col>5</xdr:col>
      <xdr:colOff>9525</xdr:colOff>
      <xdr:row>32</xdr:row>
      <xdr:rowOff>95250</xdr:rowOff>
    </xdr:from>
    <xdr:to>
      <xdr:col>5</xdr:col>
      <xdr:colOff>295275</xdr:colOff>
      <xdr:row>33</xdr:row>
      <xdr:rowOff>114300</xdr:rowOff>
    </xdr:to>
    <xdr:pic>
      <xdr:nvPicPr>
        <xdr:cNvPr id="22846" name="Picture 43" descr="http://www.lb.lt/img/Flags/HKD.gif">
          <a:hlinkClick xmlns:r="http://schemas.openxmlformats.org/officeDocument/2006/relationships" r:id="rId66" tgtFrame="_top"/>
          <a:extLst>
            <a:ext uri="{FF2B5EF4-FFF2-40B4-BE49-F238E27FC236}">
              <a16:creationId xmlns:a16="http://schemas.microsoft.com/office/drawing/2014/main" id="{00000000-0008-0000-0200-00003E590000}"/>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3057525" y="6143625"/>
          <a:ext cx="285750" cy="180975"/>
        </a:xfrm>
        <a:prstGeom prst="rect">
          <a:avLst/>
        </a:prstGeom>
        <a:noFill/>
        <a:ln w="9525">
          <a:noFill/>
          <a:miter lim="800000"/>
          <a:headEnd/>
          <a:tailEnd/>
        </a:ln>
      </xdr:spPr>
    </xdr:pic>
    <xdr:clientData/>
  </xdr:twoCellAnchor>
  <xdr:twoCellAnchor editAs="oneCell">
    <xdr:from>
      <xdr:col>5</xdr:col>
      <xdr:colOff>0</xdr:colOff>
      <xdr:row>33</xdr:row>
      <xdr:rowOff>76200</xdr:rowOff>
    </xdr:from>
    <xdr:to>
      <xdr:col>5</xdr:col>
      <xdr:colOff>285750</xdr:colOff>
      <xdr:row>34</xdr:row>
      <xdr:rowOff>95250</xdr:rowOff>
    </xdr:to>
    <xdr:pic>
      <xdr:nvPicPr>
        <xdr:cNvPr id="22847" name="Picture 44" descr="http://www.lb.lt/img/Flags/INR.gif">
          <a:hlinkClick xmlns:r="http://schemas.openxmlformats.org/officeDocument/2006/relationships" r:id="rId68" tgtFrame="_top"/>
          <a:extLst>
            <a:ext uri="{FF2B5EF4-FFF2-40B4-BE49-F238E27FC236}">
              <a16:creationId xmlns:a16="http://schemas.microsoft.com/office/drawing/2014/main" id="{00000000-0008-0000-0200-00003F590000}"/>
            </a:ext>
          </a:extLst>
        </xdr:cNvPr>
        <xdr:cNvPicPr>
          <a:picLocks noChangeAspect="1" noChangeArrowheads="1"/>
        </xdr:cNvPicPr>
      </xdr:nvPicPr>
      <xdr:blipFill>
        <a:blip xmlns:r="http://schemas.openxmlformats.org/officeDocument/2006/relationships" r:embed="rId69" cstate="print"/>
        <a:srcRect/>
        <a:stretch>
          <a:fillRect/>
        </a:stretch>
      </xdr:blipFill>
      <xdr:spPr bwMode="auto">
        <a:xfrm>
          <a:off x="3048000" y="6286500"/>
          <a:ext cx="285750" cy="180975"/>
        </a:xfrm>
        <a:prstGeom prst="rect">
          <a:avLst/>
        </a:prstGeom>
        <a:noFill/>
        <a:ln w="9525">
          <a:noFill/>
          <a:miter lim="800000"/>
          <a:headEnd/>
          <a:tailEnd/>
        </a:ln>
      </xdr:spPr>
    </xdr:pic>
    <xdr:clientData/>
  </xdr:twoCellAnchor>
  <xdr:twoCellAnchor editAs="oneCell">
    <xdr:from>
      <xdr:col>5</xdr:col>
      <xdr:colOff>0</xdr:colOff>
      <xdr:row>34</xdr:row>
      <xdr:rowOff>76200</xdr:rowOff>
    </xdr:from>
    <xdr:to>
      <xdr:col>5</xdr:col>
      <xdr:colOff>285750</xdr:colOff>
      <xdr:row>35</xdr:row>
      <xdr:rowOff>95250</xdr:rowOff>
    </xdr:to>
    <xdr:pic>
      <xdr:nvPicPr>
        <xdr:cNvPr id="22848" name="Picture 45" descr="http://www.lb.lt/img/Flags/IDR.gif">
          <a:hlinkClick xmlns:r="http://schemas.openxmlformats.org/officeDocument/2006/relationships" r:id="rId70" tgtFrame="_top"/>
          <a:extLst>
            <a:ext uri="{FF2B5EF4-FFF2-40B4-BE49-F238E27FC236}">
              <a16:creationId xmlns:a16="http://schemas.microsoft.com/office/drawing/2014/main" id="{00000000-0008-0000-0200-000040590000}"/>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3048000" y="6448425"/>
          <a:ext cx="285750" cy="180975"/>
        </a:xfrm>
        <a:prstGeom prst="rect">
          <a:avLst/>
        </a:prstGeom>
        <a:noFill/>
        <a:ln w="9525">
          <a:noFill/>
          <a:miter lim="800000"/>
          <a:headEnd/>
          <a:tailEnd/>
        </a:ln>
      </xdr:spPr>
    </xdr:pic>
    <xdr:clientData/>
  </xdr:twoCellAnchor>
  <xdr:twoCellAnchor editAs="oneCell">
    <xdr:from>
      <xdr:col>5</xdr:col>
      <xdr:colOff>9525</xdr:colOff>
      <xdr:row>35</xdr:row>
      <xdr:rowOff>76200</xdr:rowOff>
    </xdr:from>
    <xdr:to>
      <xdr:col>5</xdr:col>
      <xdr:colOff>295275</xdr:colOff>
      <xdr:row>36</xdr:row>
      <xdr:rowOff>95250</xdr:rowOff>
    </xdr:to>
    <xdr:pic>
      <xdr:nvPicPr>
        <xdr:cNvPr id="22849" name="Picture 46" descr="http://www.lb.lt/img/Flags/IQD.gif">
          <a:hlinkClick xmlns:r="http://schemas.openxmlformats.org/officeDocument/2006/relationships" r:id="rId72" tgtFrame="_top"/>
          <a:extLst>
            <a:ext uri="{FF2B5EF4-FFF2-40B4-BE49-F238E27FC236}">
              <a16:creationId xmlns:a16="http://schemas.microsoft.com/office/drawing/2014/main" id="{00000000-0008-0000-0200-00004159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3057525" y="6610350"/>
          <a:ext cx="285750" cy="180975"/>
        </a:xfrm>
        <a:prstGeom prst="rect">
          <a:avLst/>
        </a:prstGeom>
        <a:noFill/>
        <a:ln w="9525">
          <a:noFill/>
          <a:miter lim="800000"/>
          <a:headEnd/>
          <a:tailEnd/>
        </a:ln>
      </xdr:spPr>
    </xdr:pic>
    <xdr:clientData/>
  </xdr:twoCellAnchor>
  <xdr:twoCellAnchor editAs="oneCell">
    <xdr:from>
      <xdr:col>5</xdr:col>
      <xdr:colOff>9525</xdr:colOff>
      <xdr:row>35</xdr:row>
      <xdr:rowOff>314325</xdr:rowOff>
    </xdr:from>
    <xdr:to>
      <xdr:col>5</xdr:col>
      <xdr:colOff>295275</xdr:colOff>
      <xdr:row>37</xdr:row>
      <xdr:rowOff>19050</xdr:rowOff>
    </xdr:to>
    <xdr:pic>
      <xdr:nvPicPr>
        <xdr:cNvPr id="22850" name="Picture 47" descr="http://www.lb.lt/img/Flags/IRR.gif">
          <a:hlinkClick xmlns:r="http://schemas.openxmlformats.org/officeDocument/2006/relationships" r:id="rId74" tgtFrame="_top"/>
          <a:extLst>
            <a:ext uri="{FF2B5EF4-FFF2-40B4-BE49-F238E27FC236}">
              <a16:creationId xmlns:a16="http://schemas.microsoft.com/office/drawing/2014/main" id="{00000000-0008-0000-0200-000042590000}"/>
            </a:ext>
          </a:extLst>
        </xdr:cNvPr>
        <xdr:cNvPicPr>
          <a:picLocks noChangeAspect="1" noChangeArrowheads="1"/>
        </xdr:cNvPicPr>
      </xdr:nvPicPr>
      <xdr:blipFill>
        <a:blip xmlns:r="http://schemas.openxmlformats.org/officeDocument/2006/relationships" r:embed="rId75" cstate="print"/>
        <a:srcRect/>
        <a:stretch>
          <a:fillRect/>
        </a:stretch>
      </xdr:blipFill>
      <xdr:spPr bwMode="auto">
        <a:xfrm>
          <a:off x="3057525" y="6696075"/>
          <a:ext cx="285750" cy="180975"/>
        </a:xfrm>
        <a:prstGeom prst="rect">
          <a:avLst/>
        </a:prstGeom>
        <a:noFill/>
        <a:ln w="9525">
          <a:noFill/>
          <a:miter lim="800000"/>
          <a:headEnd/>
          <a:tailEnd/>
        </a:ln>
      </xdr:spPr>
    </xdr:pic>
    <xdr:clientData/>
  </xdr:twoCellAnchor>
  <xdr:twoCellAnchor editAs="oneCell">
    <xdr:from>
      <xdr:col>5</xdr:col>
      <xdr:colOff>0</xdr:colOff>
      <xdr:row>37</xdr:row>
      <xdr:rowOff>85725</xdr:rowOff>
    </xdr:from>
    <xdr:to>
      <xdr:col>5</xdr:col>
      <xdr:colOff>285750</xdr:colOff>
      <xdr:row>38</xdr:row>
      <xdr:rowOff>104775</xdr:rowOff>
    </xdr:to>
    <xdr:pic>
      <xdr:nvPicPr>
        <xdr:cNvPr id="22851" name="Picture 48" descr="http://www.lb.lt/img/Flags/ISK.gif">
          <a:hlinkClick xmlns:r="http://schemas.openxmlformats.org/officeDocument/2006/relationships" r:id="rId76" tgtFrame="_top"/>
          <a:extLst>
            <a:ext uri="{FF2B5EF4-FFF2-40B4-BE49-F238E27FC236}">
              <a16:creationId xmlns:a16="http://schemas.microsoft.com/office/drawing/2014/main" id="{00000000-0008-0000-0200-000043590000}"/>
            </a:ext>
          </a:extLst>
        </xdr:cNvPr>
        <xdr:cNvPicPr>
          <a:picLocks noChangeAspect="1" noChangeArrowheads="1"/>
        </xdr:cNvPicPr>
      </xdr:nvPicPr>
      <xdr:blipFill>
        <a:blip xmlns:r="http://schemas.openxmlformats.org/officeDocument/2006/relationships" r:embed="rId77" cstate="print"/>
        <a:srcRect/>
        <a:stretch>
          <a:fillRect/>
        </a:stretch>
      </xdr:blipFill>
      <xdr:spPr bwMode="auto">
        <a:xfrm>
          <a:off x="3048000" y="6943725"/>
          <a:ext cx="285750" cy="180975"/>
        </a:xfrm>
        <a:prstGeom prst="rect">
          <a:avLst/>
        </a:prstGeom>
        <a:noFill/>
        <a:ln w="9525">
          <a:noFill/>
          <a:miter lim="800000"/>
          <a:headEnd/>
          <a:tailEnd/>
        </a:ln>
      </xdr:spPr>
    </xdr:pic>
    <xdr:clientData/>
  </xdr:twoCellAnchor>
  <xdr:twoCellAnchor editAs="oneCell">
    <xdr:from>
      <xdr:col>10</xdr:col>
      <xdr:colOff>0</xdr:colOff>
      <xdr:row>38</xdr:row>
      <xdr:rowOff>76200</xdr:rowOff>
    </xdr:from>
    <xdr:to>
      <xdr:col>10</xdr:col>
      <xdr:colOff>95250</xdr:colOff>
      <xdr:row>39</xdr:row>
      <xdr:rowOff>57150</xdr:rowOff>
    </xdr:to>
    <xdr:pic>
      <xdr:nvPicPr>
        <xdr:cNvPr id="22852" name="Picture 49" descr="http://www.lb.lt/img/btn/Arrows/down.gif">
          <a:extLst>
            <a:ext uri="{FF2B5EF4-FFF2-40B4-BE49-F238E27FC236}">
              <a16:creationId xmlns:a16="http://schemas.microsoft.com/office/drawing/2014/main" id="{00000000-0008-0000-0200-00004459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7629525" y="7096125"/>
          <a:ext cx="95250" cy="142875"/>
        </a:xfrm>
        <a:prstGeom prst="rect">
          <a:avLst/>
        </a:prstGeom>
        <a:noFill/>
        <a:ln w="9525">
          <a:noFill/>
          <a:miter lim="800000"/>
          <a:headEnd/>
          <a:tailEnd/>
        </a:ln>
      </xdr:spPr>
    </xdr:pic>
    <xdr:clientData/>
  </xdr:twoCellAnchor>
  <xdr:twoCellAnchor editAs="oneCell">
    <xdr:from>
      <xdr:col>5</xdr:col>
      <xdr:colOff>9525</xdr:colOff>
      <xdr:row>38</xdr:row>
      <xdr:rowOff>161925</xdr:rowOff>
    </xdr:from>
    <xdr:to>
      <xdr:col>5</xdr:col>
      <xdr:colOff>295275</xdr:colOff>
      <xdr:row>40</xdr:row>
      <xdr:rowOff>19050</xdr:rowOff>
    </xdr:to>
    <xdr:pic>
      <xdr:nvPicPr>
        <xdr:cNvPr id="22853" name="Picture 50" descr="http://www.lb.lt/img/Flags/ILS.gif">
          <a:hlinkClick xmlns:r="http://schemas.openxmlformats.org/officeDocument/2006/relationships" r:id="rId78" tgtFrame="_top"/>
          <a:extLst>
            <a:ext uri="{FF2B5EF4-FFF2-40B4-BE49-F238E27FC236}">
              <a16:creationId xmlns:a16="http://schemas.microsoft.com/office/drawing/2014/main" id="{00000000-0008-0000-0200-000045590000}"/>
            </a:ext>
          </a:extLst>
        </xdr:cNvPr>
        <xdr:cNvPicPr>
          <a:picLocks noChangeAspect="1" noChangeArrowheads="1"/>
        </xdr:cNvPicPr>
      </xdr:nvPicPr>
      <xdr:blipFill>
        <a:blip xmlns:r="http://schemas.openxmlformats.org/officeDocument/2006/relationships" r:embed="rId79" cstate="print"/>
        <a:srcRect/>
        <a:stretch>
          <a:fillRect/>
        </a:stretch>
      </xdr:blipFill>
      <xdr:spPr bwMode="auto">
        <a:xfrm>
          <a:off x="3057525" y="7181850"/>
          <a:ext cx="285750" cy="180975"/>
        </a:xfrm>
        <a:prstGeom prst="rect">
          <a:avLst/>
        </a:prstGeom>
        <a:noFill/>
        <a:ln w="9525">
          <a:noFill/>
          <a:miter lim="800000"/>
          <a:headEnd/>
          <a:tailEnd/>
        </a:ln>
      </xdr:spPr>
    </xdr:pic>
    <xdr:clientData/>
  </xdr:twoCellAnchor>
  <xdr:twoCellAnchor editAs="oneCell">
    <xdr:from>
      <xdr:col>4</xdr:col>
      <xdr:colOff>590550</xdr:colOff>
      <xdr:row>38</xdr:row>
      <xdr:rowOff>85725</xdr:rowOff>
    </xdr:from>
    <xdr:to>
      <xdr:col>5</xdr:col>
      <xdr:colOff>266700</xdr:colOff>
      <xdr:row>39</xdr:row>
      <xdr:rowOff>104775</xdr:rowOff>
    </xdr:to>
    <xdr:pic>
      <xdr:nvPicPr>
        <xdr:cNvPr id="22854" name="Picture 51" descr="http://www.lb.lt/img/Flags/JPY.gif">
          <a:hlinkClick xmlns:r="http://schemas.openxmlformats.org/officeDocument/2006/relationships" r:id="rId80" tgtFrame="_top"/>
          <a:extLst>
            <a:ext uri="{FF2B5EF4-FFF2-40B4-BE49-F238E27FC236}">
              <a16:creationId xmlns:a16="http://schemas.microsoft.com/office/drawing/2014/main" id="{00000000-0008-0000-0200-000046590000}"/>
            </a:ext>
          </a:extLst>
        </xdr:cNvPr>
        <xdr:cNvPicPr>
          <a:picLocks noChangeAspect="1" noChangeArrowheads="1"/>
        </xdr:cNvPicPr>
      </xdr:nvPicPr>
      <xdr:blipFill>
        <a:blip xmlns:r="http://schemas.openxmlformats.org/officeDocument/2006/relationships" r:embed="rId81" cstate="print"/>
        <a:srcRect/>
        <a:stretch>
          <a:fillRect/>
        </a:stretch>
      </xdr:blipFill>
      <xdr:spPr bwMode="auto">
        <a:xfrm>
          <a:off x="3028950" y="7105650"/>
          <a:ext cx="285750" cy="180975"/>
        </a:xfrm>
        <a:prstGeom prst="rect">
          <a:avLst/>
        </a:prstGeom>
        <a:noFill/>
        <a:ln w="9525">
          <a:noFill/>
          <a:miter lim="800000"/>
          <a:headEnd/>
          <a:tailEnd/>
        </a:ln>
      </xdr:spPr>
    </xdr:pic>
    <xdr:clientData/>
  </xdr:twoCellAnchor>
  <xdr:twoCellAnchor editAs="oneCell">
    <xdr:from>
      <xdr:col>10</xdr:col>
      <xdr:colOff>0</xdr:colOff>
      <xdr:row>40</xdr:row>
      <xdr:rowOff>295275</xdr:rowOff>
    </xdr:from>
    <xdr:to>
      <xdr:col>10</xdr:col>
      <xdr:colOff>95250</xdr:colOff>
      <xdr:row>41</xdr:row>
      <xdr:rowOff>142875</xdr:rowOff>
    </xdr:to>
    <xdr:pic>
      <xdr:nvPicPr>
        <xdr:cNvPr id="22855" name="Picture 52" descr="http://www.lb.lt/img/btn/Arrows/down.gif">
          <a:extLst>
            <a:ext uri="{FF2B5EF4-FFF2-40B4-BE49-F238E27FC236}">
              <a16:creationId xmlns:a16="http://schemas.microsoft.com/office/drawing/2014/main" id="{00000000-0008-0000-0200-00004759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7629525" y="7505700"/>
          <a:ext cx="95250" cy="142875"/>
        </a:xfrm>
        <a:prstGeom prst="rect">
          <a:avLst/>
        </a:prstGeom>
        <a:noFill/>
        <a:ln w="9525">
          <a:noFill/>
          <a:miter lim="800000"/>
          <a:headEnd/>
          <a:tailEnd/>
        </a:ln>
      </xdr:spPr>
    </xdr:pic>
    <xdr:clientData/>
  </xdr:twoCellAnchor>
  <xdr:twoCellAnchor editAs="oneCell">
    <xdr:from>
      <xdr:col>5</xdr:col>
      <xdr:colOff>9525</xdr:colOff>
      <xdr:row>40</xdr:row>
      <xdr:rowOff>85725</xdr:rowOff>
    </xdr:from>
    <xdr:to>
      <xdr:col>5</xdr:col>
      <xdr:colOff>295275</xdr:colOff>
      <xdr:row>41</xdr:row>
      <xdr:rowOff>104775</xdr:rowOff>
    </xdr:to>
    <xdr:pic>
      <xdr:nvPicPr>
        <xdr:cNvPr id="22856" name="Picture 53" descr="http://www.lb.lt/img/Flags/USD.gif">
          <a:hlinkClick xmlns:r="http://schemas.openxmlformats.org/officeDocument/2006/relationships" r:id="rId82" tgtFrame="_top"/>
          <a:extLst>
            <a:ext uri="{FF2B5EF4-FFF2-40B4-BE49-F238E27FC236}">
              <a16:creationId xmlns:a16="http://schemas.microsoft.com/office/drawing/2014/main" id="{00000000-0008-0000-0200-000048590000}"/>
            </a:ext>
          </a:extLst>
        </xdr:cNvPr>
        <xdr:cNvPicPr>
          <a:picLocks noChangeAspect="1" noChangeArrowheads="1"/>
        </xdr:cNvPicPr>
      </xdr:nvPicPr>
      <xdr:blipFill>
        <a:blip xmlns:r="http://schemas.openxmlformats.org/officeDocument/2006/relationships" r:embed="rId83" cstate="print"/>
        <a:srcRect/>
        <a:stretch>
          <a:fillRect/>
        </a:stretch>
      </xdr:blipFill>
      <xdr:spPr bwMode="auto">
        <a:xfrm>
          <a:off x="3057525" y="7429500"/>
          <a:ext cx="285750" cy="180975"/>
        </a:xfrm>
        <a:prstGeom prst="rect">
          <a:avLst/>
        </a:prstGeom>
        <a:noFill/>
        <a:ln w="9525">
          <a:noFill/>
          <a:miter lim="800000"/>
          <a:headEnd/>
          <a:tailEnd/>
        </a:ln>
      </xdr:spPr>
    </xdr:pic>
    <xdr:clientData/>
  </xdr:twoCellAnchor>
  <xdr:twoCellAnchor editAs="oneCell">
    <xdr:from>
      <xdr:col>10</xdr:col>
      <xdr:colOff>0</xdr:colOff>
      <xdr:row>42</xdr:row>
      <xdr:rowOff>0</xdr:rowOff>
    </xdr:from>
    <xdr:to>
      <xdr:col>10</xdr:col>
      <xdr:colOff>95250</xdr:colOff>
      <xdr:row>42</xdr:row>
      <xdr:rowOff>142875</xdr:rowOff>
    </xdr:to>
    <xdr:pic>
      <xdr:nvPicPr>
        <xdr:cNvPr id="22857" name="Picture 54" descr="http://www.lb.lt/img/btn/Arrows/up.gif">
          <a:extLst>
            <a:ext uri="{FF2B5EF4-FFF2-40B4-BE49-F238E27FC236}">
              <a16:creationId xmlns:a16="http://schemas.microsoft.com/office/drawing/2014/main" id="{00000000-0008-0000-0200-000049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7667625"/>
          <a:ext cx="95250" cy="142875"/>
        </a:xfrm>
        <a:prstGeom prst="rect">
          <a:avLst/>
        </a:prstGeom>
        <a:noFill/>
        <a:ln w="9525">
          <a:noFill/>
          <a:miter lim="800000"/>
          <a:headEnd/>
          <a:tailEnd/>
        </a:ln>
      </xdr:spPr>
    </xdr:pic>
    <xdr:clientData/>
  </xdr:twoCellAnchor>
  <xdr:twoCellAnchor editAs="oneCell">
    <xdr:from>
      <xdr:col>5</xdr:col>
      <xdr:colOff>0</xdr:colOff>
      <xdr:row>41</xdr:row>
      <xdr:rowOff>76200</xdr:rowOff>
    </xdr:from>
    <xdr:to>
      <xdr:col>5</xdr:col>
      <xdr:colOff>285750</xdr:colOff>
      <xdr:row>42</xdr:row>
      <xdr:rowOff>95250</xdr:rowOff>
    </xdr:to>
    <xdr:pic>
      <xdr:nvPicPr>
        <xdr:cNvPr id="22858" name="Picture 55" descr="http://www.lb.lt/img/Flags/YER.gif">
          <a:hlinkClick xmlns:r="http://schemas.openxmlformats.org/officeDocument/2006/relationships" r:id="rId84" tgtFrame="_top"/>
          <a:extLst>
            <a:ext uri="{FF2B5EF4-FFF2-40B4-BE49-F238E27FC236}">
              <a16:creationId xmlns:a16="http://schemas.microsoft.com/office/drawing/2014/main" id="{00000000-0008-0000-0200-00004A590000}"/>
            </a:ext>
          </a:extLst>
        </xdr:cNvPr>
        <xdr:cNvPicPr>
          <a:picLocks noChangeAspect="1" noChangeArrowheads="1"/>
        </xdr:cNvPicPr>
      </xdr:nvPicPr>
      <xdr:blipFill>
        <a:blip xmlns:r="http://schemas.openxmlformats.org/officeDocument/2006/relationships" r:embed="rId85" cstate="print"/>
        <a:srcRect/>
        <a:stretch>
          <a:fillRect/>
        </a:stretch>
      </xdr:blipFill>
      <xdr:spPr bwMode="auto">
        <a:xfrm>
          <a:off x="3048000" y="7581900"/>
          <a:ext cx="285750" cy="180975"/>
        </a:xfrm>
        <a:prstGeom prst="rect">
          <a:avLst/>
        </a:prstGeom>
        <a:noFill/>
        <a:ln w="9525">
          <a:noFill/>
          <a:miter lim="800000"/>
          <a:headEnd/>
          <a:tailEnd/>
        </a:ln>
      </xdr:spPr>
    </xdr:pic>
    <xdr:clientData/>
  </xdr:twoCellAnchor>
  <xdr:twoCellAnchor editAs="oneCell">
    <xdr:from>
      <xdr:col>5</xdr:col>
      <xdr:colOff>0</xdr:colOff>
      <xdr:row>42</xdr:row>
      <xdr:rowOff>85725</xdr:rowOff>
    </xdr:from>
    <xdr:to>
      <xdr:col>5</xdr:col>
      <xdr:colOff>285750</xdr:colOff>
      <xdr:row>42</xdr:row>
      <xdr:rowOff>266700</xdr:rowOff>
    </xdr:to>
    <xdr:pic>
      <xdr:nvPicPr>
        <xdr:cNvPr id="22859" name="Picture 56" descr="http://www.lb.lt/img/Flags/JOD.gif">
          <a:hlinkClick xmlns:r="http://schemas.openxmlformats.org/officeDocument/2006/relationships" r:id="rId86" tgtFrame="_top"/>
          <a:extLst>
            <a:ext uri="{FF2B5EF4-FFF2-40B4-BE49-F238E27FC236}">
              <a16:creationId xmlns:a16="http://schemas.microsoft.com/office/drawing/2014/main" id="{00000000-0008-0000-0200-00004B590000}"/>
            </a:ext>
          </a:extLst>
        </xdr:cNvPr>
        <xdr:cNvPicPr>
          <a:picLocks noChangeAspect="1" noChangeArrowheads="1"/>
        </xdr:cNvPicPr>
      </xdr:nvPicPr>
      <xdr:blipFill>
        <a:blip xmlns:r="http://schemas.openxmlformats.org/officeDocument/2006/relationships" r:embed="rId87" cstate="print"/>
        <a:srcRect/>
        <a:stretch>
          <a:fillRect/>
        </a:stretch>
      </xdr:blipFill>
      <xdr:spPr bwMode="auto">
        <a:xfrm>
          <a:off x="3048000" y="7753350"/>
          <a:ext cx="285750" cy="180975"/>
        </a:xfrm>
        <a:prstGeom prst="rect">
          <a:avLst/>
        </a:prstGeom>
        <a:noFill/>
        <a:ln w="9525">
          <a:noFill/>
          <a:miter lim="800000"/>
          <a:headEnd/>
          <a:tailEnd/>
        </a:ln>
      </xdr:spPr>
    </xdr:pic>
    <xdr:clientData/>
  </xdr:twoCellAnchor>
  <xdr:twoCellAnchor editAs="oneCell">
    <xdr:from>
      <xdr:col>5</xdr:col>
      <xdr:colOff>0</xdr:colOff>
      <xdr:row>43</xdr:row>
      <xdr:rowOff>104775</xdr:rowOff>
    </xdr:from>
    <xdr:to>
      <xdr:col>5</xdr:col>
      <xdr:colOff>285750</xdr:colOff>
      <xdr:row>43</xdr:row>
      <xdr:rowOff>285750</xdr:rowOff>
    </xdr:to>
    <xdr:pic>
      <xdr:nvPicPr>
        <xdr:cNvPr id="22860" name="Picture 57" descr="http://www.lb.lt/img/Flags/AED.gif">
          <a:hlinkClick xmlns:r="http://schemas.openxmlformats.org/officeDocument/2006/relationships" r:id="rId88" tgtFrame="_top"/>
          <a:extLst>
            <a:ext uri="{FF2B5EF4-FFF2-40B4-BE49-F238E27FC236}">
              <a16:creationId xmlns:a16="http://schemas.microsoft.com/office/drawing/2014/main" id="{00000000-0008-0000-0200-00004C590000}"/>
            </a:ext>
          </a:extLst>
        </xdr:cNvPr>
        <xdr:cNvPicPr>
          <a:picLocks noChangeAspect="1" noChangeArrowheads="1"/>
        </xdr:cNvPicPr>
      </xdr:nvPicPr>
      <xdr:blipFill>
        <a:blip xmlns:r="http://schemas.openxmlformats.org/officeDocument/2006/relationships" r:embed="rId89" cstate="print"/>
        <a:srcRect/>
        <a:stretch>
          <a:fillRect/>
        </a:stretch>
      </xdr:blipFill>
      <xdr:spPr bwMode="auto">
        <a:xfrm>
          <a:off x="3048000" y="8181975"/>
          <a:ext cx="285750" cy="57150"/>
        </a:xfrm>
        <a:prstGeom prst="rect">
          <a:avLst/>
        </a:prstGeom>
        <a:noFill/>
        <a:ln w="9525">
          <a:noFill/>
          <a:miter lim="800000"/>
          <a:headEnd/>
          <a:tailEnd/>
        </a:ln>
      </xdr:spPr>
    </xdr:pic>
    <xdr:clientData/>
  </xdr:twoCellAnchor>
  <xdr:twoCellAnchor editAs="oneCell">
    <xdr:from>
      <xdr:col>5</xdr:col>
      <xdr:colOff>0</xdr:colOff>
      <xdr:row>44</xdr:row>
      <xdr:rowOff>85725</xdr:rowOff>
    </xdr:from>
    <xdr:to>
      <xdr:col>5</xdr:col>
      <xdr:colOff>285750</xdr:colOff>
      <xdr:row>45</xdr:row>
      <xdr:rowOff>104775</xdr:rowOff>
    </xdr:to>
    <xdr:pic>
      <xdr:nvPicPr>
        <xdr:cNvPr id="22861" name="Picture 58" descr="http://www.lb.lt/img/Flags/CAD.gif">
          <a:hlinkClick xmlns:r="http://schemas.openxmlformats.org/officeDocument/2006/relationships" r:id="rId90" tgtFrame="_top"/>
          <a:extLst>
            <a:ext uri="{FF2B5EF4-FFF2-40B4-BE49-F238E27FC236}">
              <a16:creationId xmlns:a16="http://schemas.microsoft.com/office/drawing/2014/main" id="{00000000-0008-0000-0200-00004D590000}"/>
            </a:ext>
          </a:extLst>
        </xdr:cNvPr>
        <xdr:cNvPicPr>
          <a:picLocks noChangeAspect="1" noChangeArrowheads="1"/>
        </xdr:cNvPicPr>
      </xdr:nvPicPr>
      <xdr:blipFill>
        <a:blip xmlns:r="http://schemas.openxmlformats.org/officeDocument/2006/relationships" r:embed="rId91" cstate="print"/>
        <a:srcRect/>
        <a:stretch>
          <a:fillRect/>
        </a:stretch>
      </xdr:blipFill>
      <xdr:spPr bwMode="auto">
        <a:xfrm>
          <a:off x="3048000" y="8324850"/>
          <a:ext cx="285750" cy="180975"/>
        </a:xfrm>
        <a:prstGeom prst="rect">
          <a:avLst/>
        </a:prstGeom>
        <a:noFill/>
        <a:ln w="9525">
          <a:noFill/>
          <a:miter lim="800000"/>
          <a:headEnd/>
          <a:tailEnd/>
        </a:ln>
      </xdr:spPr>
    </xdr:pic>
    <xdr:clientData/>
  </xdr:twoCellAnchor>
  <xdr:twoCellAnchor editAs="oneCell">
    <xdr:from>
      <xdr:col>10</xdr:col>
      <xdr:colOff>0</xdr:colOff>
      <xdr:row>45</xdr:row>
      <xdr:rowOff>438150</xdr:rowOff>
    </xdr:from>
    <xdr:to>
      <xdr:col>10</xdr:col>
      <xdr:colOff>95250</xdr:colOff>
      <xdr:row>46</xdr:row>
      <xdr:rowOff>142875</xdr:rowOff>
    </xdr:to>
    <xdr:pic>
      <xdr:nvPicPr>
        <xdr:cNvPr id="22862" name="Picture 59" descr="http://www.lb.lt/img/btn/Arrows/up.gif">
          <a:extLst>
            <a:ext uri="{FF2B5EF4-FFF2-40B4-BE49-F238E27FC236}">
              <a16:creationId xmlns:a16="http://schemas.microsoft.com/office/drawing/2014/main" id="{00000000-0008-0000-0200-00004E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8562975"/>
          <a:ext cx="95250" cy="142875"/>
        </a:xfrm>
        <a:prstGeom prst="rect">
          <a:avLst/>
        </a:prstGeom>
        <a:noFill/>
        <a:ln w="9525">
          <a:noFill/>
          <a:miter lim="800000"/>
          <a:headEnd/>
          <a:tailEnd/>
        </a:ln>
      </xdr:spPr>
    </xdr:pic>
    <xdr:clientData/>
  </xdr:twoCellAnchor>
  <xdr:twoCellAnchor editAs="oneCell">
    <xdr:from>
      <xdr:col>4</xdr:col>
      <xdr:colOff>590550</xdr:colOff>
      <xdr:row>44</xdr:row>
      <xdr:rowOff>85725</xdr:rowOff>
    </xdr:from>
    <xdr:to>
      <xdr:col>5</xdr:col>
      <xdr:colOff>266700</xdr:colOff>
      <xdr:row>45</xdr:row>
      <xdr:rowOff>104775</xdr:rowOff>
    </xdr:to>
    <xdr:pic>
      <xdr:nvPicPr>
        <xdr:cNvPr id="22863" name="Picture 60" descr="http://www.lb.lt/img/Flags/QAR.gif">
          <a:hlinkClick xmlns:r="http://schemas.openxmlformats.org/officeDocument/2006/relationships" r:id="rId92" tgtFrame="_top"/>
          <a:extLst>
            <a:ext uri="{FF2B5EF4-FFF2-40B4-BE49-F238E27FC236}">
              <a16:creationId xmlns:a16="http://schemas.microsoft.com/office/drawing/2014/main" id="{00000000-0008-0000-0200-00004F590000}"/>
            </a:ext>
          </a:extLst>
        </xdr:cNvPr>
        <xdr:cNvPicPr>
          <a:picLocks noChangeAspect="1" noChangeArrowheads="1"/>
        </xdr:cNvPicPr>
      </xdr:nvPicPr>
      <xdr:blipFill>
        <a:blip xmlns:r="http://schemas.openxmlformats.org/officeDocument/2006/relationships" r:embed="rId93" cstate="print"/>
        <a:srcRect/>
        <a:stretch>
          <a:fillRect/>
        </a:stretch>
      </xdr:blipFill>
      <xdr:spPr bwMode="auto">
        <a:xfrm>
          <a:off x="3028950" y="8324850"/>
          <a:ext cx="285750" cy="180975"/>
        </a:xfrm>
        <a:prstGeom prst="rect">
          <a:avLst/>
        </a:prstGeom>
        <a:noFill/>
        <a:ln w="9525">
          <a:noFill/>
          <a:miter lim="800000"/>
          <a:headEnd/>
          <a:tailEnd/>
        </a:ln>
      </xdr:spPr>
    </xdr:pic>
    <xdr:clientData/>
  </xdr:twoCellAnchor>
  <xdr:twoCellAnchor editAs="oneCell">
    <xdr:from>
      <xdr:col>5</xdr:col>
      <xdr:colOff>9525</xdr:colOff>
      <xdr:row>46</xdr:row>
      <xdr:rowOff>190500</xdr:rowOff>
    </xdr:from>
    <xdr:to>
      <xdr:col>5</xdr:col>
      <xdr:colOff>295275</xdr:colOff>
      <xdr:row>47</xdr:row>
      <xdr:rowOff>180975</xdr:rowOff>
    </xdr:to>
    <xdr:pic>
      <xdr:nvPicPr>
        <xdr:cNvPr id="22864" name="Picture 61" descr="http://www.lb.lt/img/Flags/KZT.gif">
          <a:hlinkClick xmlns:r="http://schemas.openxmlformats.org/officeDocument/2006/relationships" r:id="rId94" tgtFrame="_top"/>
          <a:extLst>
            <a:ext uri="{FF2B5EF4-FFF2-40B4-BE49-F238E27FC236}">
              <a16:creationId xmlns:a16="http://schemas.microsoft.com/office/drawing/2014/main" id="{00000000-0008-0000-0200-000050590000}"/>
            </a:ext>
          </a:extLst>
        </xdr:cNvPr>
        <xdr:cNvPicPr>
          <a:picLocks noChangeAspect="1" noChangeArrowheads="1"/>
        </xdr:cNvPicPr>
      </xdr:nvPicPr>
      <xdr:blipFill>
        <a:blip xmlns:r="http://schemas.openxmlformats.org/officeDocument/2006/relationships" r:embed="rId95" cstate="print"/>
        <a:srcRect/>
        <a:stretch>
          <a:fillRect/>
        </a:stretch>
      </xdr:blipFill>
      <xdr:spPr bwMode="auto">
        <a:xfrm>
          <a:off x="3057525" y="8724900"/>
          <a:ext cx="285750" cy="180975"/>
        </a:xfrm>
        <a:prstGeom prst="rect">
          <a:avLst/>
        </a:prstGeom>
        <a:noFill/>
        <a:ln w="9525">
          <a:noFill/>
          <a:miter lim="800000"/>
          <a:headEnd/>
          <a:tailEnd/>
        </a:ln>
      </xdr:spPr>
    </xdr:pic>
    <xdr:clientData/>
  </xdr:twoCellAnchor>
  <xdr:twoCellAnchor editAs="oneCell">
    <xdr:from>
      <xdr:col>10</xdr:col>
      <xdr:colOff>0</xdr:colOff>
      <xdr:row>47</xdr:row>
      <xdr:rowOff>333375</xdr:rowOff>
    </xdr:from>
    <xdr:to>
      <xdr:col>10</xdr:col>
      <xdr:colOff>95250</xdr:colOff>
      <xdr:row>48</xdr:row>
      <xdr:rowOff>142875</xdr:rowOff>
    </xdr:to>
    <xdr:pic>
      <xdr:nvPicPr>
        <xdr:cNvPr id="22865" name="Picture 62" descr="http://www.lb.lt/img/btn/Arrows/up.gif">
          <a:extLst>
            <a:ext uri="{FF2B5EF4-FFF2-40B4-BE49-F238E27FC236}">
              <a16:creationId xmlns:a16="http://schemas.microsoft.com/office/drawing/2014/main" id="{00000000-0008-0000-0200-000051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8982075"/>
          <a:ext cx="95250" cy="142875"/>
        </a:xfrm>
        <a:prstGeom prst="rect">
          <a:avLst/>
        </a:prstGeom>
        <a:noFill/>
        <a:ln w="9525">
          <a:noFill/>
          <a:miter lim="800000"/>
          <a:headEnd/>
          <a:tailEnd/>
        </a:ln>
      </xdr:spPr>
    </xdr:pic>
    <xdr:clientData/>
  </xdr:twoCellAnchor>
  <xdr:twoCellAnchor editAs="oneCell">
    <xdr:from>
      <xdr:col>5</xdr:col>
      <xdr:colOff>0</xdr:colOff>
      <xdr:row>47</xdr:row>
      <xdr:rowOff>76200</xdr:rowOff>
    </xdr:from>
    <xdr:to>
      <xdr:col>5</xdr:col>
      <xdr:colOff>285750</xdr:colOff>
      <xdr:row>48</xdr:row>
      <xdr:rowOff>0</xdr:rowOff>
    </xdr:to>
    <xdr:pic>
      <xdr:nvPicPr>
        <xdr:cNvPr id="22866" name="Picture 63" descr="http://www.lb.lt/img/Flags/KES.gif">
          <a:hlinkClick xmlns:r="http://schemas.openxmlformats.org/officeDocument/2006/relationships" r:id="rId96" tgtFrame="_top"/>
          <a:extLst>
            <a:ext uri="{FF2B5EF4-FFF2-40B4-BE49-F238E27FC236}">
              <a16:creationId xmlns:a16="http://schemas.microsoft.com/office/drawing/2014/main" id="{00000000-0008-0000-0200-000052590000}"/>
            </a:ext>
          </a:extLst>
        </xdr:cNvPr>
        <xdr:cNvPicPr>
          <a:picLocks noChangeAspect="1" noChangeArrowheads="1"/>
        </xdr:cNvPicPr>
      </xdr:nvPicPr>
      <xdr:blipFill>
        <a:blip xmlns:r="http://schemas.openxmlformats.org/officeDocument/2006/relationships" r:embed="rId97" cstate="print"/>
        <a:srcRect/>
        <a:stretch>
          <a:fillRect/>
        </a:stretch>
      </xdr:blipFill>
      <xdr:spPr bwMode="auto">
        <a:xfrm>
          <a:off x="3048000" y="8801100"/>
          <a:ext cx="285750" cy="180975"/>
        </a:xfrm>
        <a:prstGeom prst="rect">
          <a:avLst/>
        </a:prstGeom>
        <a:noFill/>
        <a:ln w="9525">
          <a:noFill/>
          <a:miter lim="800000"/>
          <a:headEnd/>
          <a:tailEnd/>
        </a:ln>
      </xdr:spPr>
    </xdr:pic>
    <xdr:clientData/>
  </xdr:twoCellAnchor>
  <xdr:twoCellAnchor editAs="oneCell">
    <xdr:from>
      <xdr:col>5</xdr:col>
      <xdr:colOff>0</xdr:colOff>
      <xdr:row>48</xdr:row>
      <xdr:rowOff>57150</xdr:rowOff>
    </xdr:from>
    <xdr:to>
      <xdr:col>5</xdr:col>
      <xdr:colOff>285750</xdr:colOff>
      <xdr:row>49</xdr:row>
      <xdr:rowOff>76200</xdr:rowOff>
    </xdr:to>
    <xdr:pic>
      <xdr:nvPicPr>
        <xdr:cNvPr id="22867" name="Picture 64" descr="http://www.lb.lt/img/Flags/CNY.gif">
          <a:hlinkClick xmlns:r="http://schemas.openxmlformats.org/officeDocument/2006/relationships" r:id="rId98" tgtFrame="_top"/>
          <a:extLst>
            <a:ext uri="{FF2B5EF4-FFF2-40B4-BE49-F238E27FC236}">
              <a16:creationId xmlns:a16="http://schemas.microsoft.com/office/drawing/2014/main" id="{00000000-0008-0000-0200-000053590000}"/>
            </a:ext>
          </a:extLst>
        </xdr:cNvPr>
        <xdr:cNvPicPr>
          <a:picLocks noChangeAspect="1" noChangeArrowheads="1"/>
        </xdr:cNvPicPr>
      </xdr:nvPicPr>
      <xdr:blipFill>
        <a:blip xmlns:r="http://schemas.openxmlformats.org/officeDocument/2006/relationships" r:embed="rId99" cstate="print"/>
        <a:srcRect/>
        <a:stretch>
          <a:fillRect/>
        </a:stretch>
      </xdr:blipFill>
      <xdr:spPr bwMode="auto">
        <a:xfrm>
          <a:off x="3048000" y="9039225"/>
          <a:ext cx="285750" cy="180975"/>
        </a:xfrm>
        <a:prstGeom prst="rect">
          <a:avLst/>
        </a:prstGeom>
        <a:noFill/>
        <a:ln w="9525">
          <a:noFill/>
          <a:miter lim="800000"/>
          <a:headEnd/>
          <a:tailEnd/>
        </a:ln>
      </xdr:spPr>
    </xdr:pic>
    <xdr:clientData/>
  </xdr:twoCellAnchor>
  <xdr:twoCellAnchor editAs="oneCell">
    <xdr:from>
      <xdr:col>10</xdr:col>
      <xdr:colOff>0</xdr:colOff>
      <xdr:row>50</xdr:row>
      <xdr:rowOff>66675</xdr:rowOff>
    </xdr:from>
    <xdr:to>
      <xdr:col>10</xdr:col>
      <xdr:colOff>95250</xdr:colOff>
      <xdr:row>51</xdr:row>
      <xdr:rowOff>47625</xdr:rowOff>
    </xdr:to>
    <xdr:pic>
      <xdr:nvPicPr>
        <xdr:cNvPr id="22868" name="Picture 65" descr="http://www.lb.lt/img/btn/Arrows/up.gif">
          <a:extLst>
            <a:ext uri="{FF2B5EF4-FFF2-40B4-BE49-F238E27FC236}">
              <a16:creationId xmlns:a16="http://schemas.microsoft.com/office/drawing/2014/main" id="{00000000-0008-0000-0200-000054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9372600"/>
          <a:ext cx="95250" cy="142875"/>
        </a:xfrm>
        <a:prstGeom prst="rect">
          <a:avLst/>
        </a:prstGeom>
        <a:noFill/>
        <a:ln w="9525">
          <a:noFill/>
          <a:miter lim="800000"/>
          <a:headEnd/>
          <a:tailEnd/>
        </a:ln>
      </xdr:spPr>
    </xdr:pic>
    <xdr:clientData/>
  </xdr:twoCellAnchor>
  <xdr:twoCellAnchor editAs="oneCell">
    <xdr:from>
      <xdr:col>5</xdr:col>
      <xdr:colOff>9525</xdr:colOff>
      <xdr:row>49</xdr:row>
      <xdr:rowOff>95250</xdr:rowOff>
    </xdr:from>
    <xdr:to>
      <xdr:col>5</xdr:col>
      <xdr:colOff>295275</xdr:colOff>
      <xdr:row>50</xdr:row>
      <xdr:rowOff>114300</xdr:rowOff>
    </xdr:to>
    <xdr:pic>
      <xdr:nvPicPr>
        <xdr:cNvPr id="22869" name="Picture 66" descr="http://www.lb.lt/img/Flags/KGS.gif">
          <a:hlinkClick xmlns:r="http://schemas.openxmlformats.org/officeDocument/2006/relationships" r:id="rId100" tgtFrame="_top"/>
          <a:extLst>
            <a:ext uri="{FF2B5EF4-FFF2-40B4-BE49-F238E27FC236}">
              <a16:creationId xmlns:a16="http://schemas.microsoft.com/office/drawing/2014/main" id="{00000000-0008-0000-0200-000055590000}"/>
            </a:ext>
          </a:extLst>
        </xdr:cNvPr>
        <xdr:cNvPicPr>
          <a:picLocks noChangeAspect="1" noChangeArrowheads="1"/>
        </xdr:cNvPicPr>
      </xdr:nvPicPr>
      <xdr:blipFill>
        <a:blip xmlns:r="http://schemas.openxmlformats.org/officeDocument/2006/relationships" r:embed="rId101" cstate="print"/>
        <a:srcRect/>
        <a:stretch>
          <a:fillRect/>
        </a:stretch>
      </xdr:blipFill>
      <xdr:spPr bwMode="auto">
        <a:xfrm>
          <a:off x="3057525" y="9239250"/>
          <a:ext cx="285750" cy="180975"/>
        </a:xfrm>
        <a:prstGeom prst="rect">
          <a:avLst/>
        </a:prstGeom>
        <a:noFill/>
        <a:ln w="9525">
          <a:noFill/>
          <a:miter lim="800000"/>
          <a:headEnd/>
          <a:tailEnd/>
        </a:ln>
      </xdr:spPr>
    </xdr:pic>
    <xdr:clientData/>
  </xdr:twoCellAnchor>
  <xdr:twoCellAnchor editAs="oneCell">
    <xdr:from>
      <xdr:col>5</xdr:col>
      <xdr:colOff>0</xdr:colOff>
      <xdr:row>50</xdr:row>
      <xdr:rowOff>76200</xdr:rowOff>
    </xdr:from>
    <xdr:to>
      <xdr:col>5</xdr:col>
      <xdr:colOff>285750</xdr:colOff>
      <xdr:row>51</xdr:row>
      <xdr:rowOff>95250</xdr:rowOff>
    </xdr:to>
    <xdr:pic>
      <xdr:nvPicPr>
        <xdr:cNvPr id="22870" name="Picture 67" descr="http://www.lb.lt/img/Flags/COP.gif">
          <a:hlinkClick xmlns:r="http://schemas.openxmlformats.org/officeDocument/2006/relationships" r:id="rId102" tgtFrame="_top"/>
          <a:extLst>
            <a:ext uri="{FF2B5EF4-FFF2-40B4-BE49-F238E27FC236}">
              <a16:creationId xmlns:a16="http://schemas.microsoft.com/office/drawing/2014/main" id="{00000000-0008-0000-0200-000056590000}"/>
            </a:ext>
          </a:extLst>
        </xdr:cNvPr>
        <xdr:cNvPicPr>
          <a:picLocks noChangeAspect="1" noChangeArrowheads="1"/>
        </xdr:cNvPicPr>
      </xdr:nvPicPr>
      <xdr:blipFill>
        <a:blip xmlns:r="http://schemas.openxmlformats.org/officeDocument/2006/relationships" r:embed="rId103" cstate="print"/>
        <a:srcRect/>
        <a:stretch>
          <a:fillRect/>
        </a:stretch>
      </xdr:blipFill>
      <xdr:spPr bwMode="auto">
        <a:xfrm>
          <a:off x="3048000" y="9382125"/>
          <a:ext cx="285750" cy="180975"/>
        </a:xfrm>
        <a:prstGeom prst="rect">
          <a:avLst/>
        </a:prstGeom>
        <a:noFill/>
        <a:ln w="9525">
          <a:noFill/>
          <a:miter lim="800000"/>
          <a:headEnd/>
          <a:tailEnd/>
        </a:ln>
      </xdr:spPr>
    </xdr:pic>
    <xdr:clientData/>
  </xdr:twoCellAnchor>
  <xdr:twoCellAnchor editAs="oneCell">
    <xdr:from>
      <xdr:col>5</xdr:col>
      <xdr:colOff>0</xdr:colOff>
      <xdr:row>51</xdr:row>
      <xdr:rowOff>85725</xdr:rowOff>
    </xdr:from>
    <xdr:to>
      <xdr:col>5</xdr:col>
      <xdr:colOff>285750</xdr:colOff>
      <xdr:row>52</xdr:row>
      <xdr:rowOff>104775</xdr:rowOff>
    </xdr:to>
    <xdr:pic>
      <xdr:nvPicPr>
        <xdr:cNvPr id="22871" name="Picture 68" descr="http://www.lb.lt/img/Flags/HRK.gif">
          <a:hlinkClick xmlns:r="http://schemas.openxmlformats.org/officeDocument/2006/relationships" r:id="rId104" tgtFrame="_top"/>
          <a:extLst>
            <a:ext uri="{FF2B5EF4-FFF2-40B4-BE49-F238E27FC236}">
              <a16:creationId xmlns:a16="http://schemas.microsoft.com/office/drawing/2014/main" id="{00000000-0008-0000-0200-000057590000}"/>
            </a:ext>
          </a:extLst>
        </xdr:cNvPr>
        <xdr:cNvPicPr>
          <a:picLocks noChangeAspect="1" noChangeArrowheads="1"/>
        </xdr:cNvPicPr>
      </xdr:nvPicPr>
      <xdr:blipFill>
        <a:blip xmlns:r="http://schemas.openxmlformats.org/officeDocument/2006/relationships" r:embed="rId105" cstate="print"/>
        <a:srcRect/>
        <a:stretch>
          <a:fillRect/>
        </a:stretch>
      </xdr:blipFill>
      <xdr:spPr bwMode="auto">
        <a:xfrm>
          <a:off x="3048000" y="9553575"/>
          <a:ext cx="285750" cy="180975"/>
        </a:xfrm>
        <a:prstGeom prst="rect">
          <a:avLst/>
        </a:prstGeom>
        <a:noFill/>
        <a:ln w="9525">
          <a:noFill/>
          <a:miter lim="800000"/>
          <a:headEnd/>
          <a:tailEnd/>
        </a:ln>
      </xdr:spPr>
    </xdr:pic>
    <xdr:clientData/>
  </xdr:twoCellAnchor>
  <xdr:twoCellAnchor editAs="oneCell">
    <xdr:from>
      <xdr:col>10</xdr:col>
      <xdr:colOff>0</xdr:colOff>
      <xdr:row>53</xdr:row>
      <xdr:rowOff>314325</xdr:rowOff>
    </xdr:from>
    <xdr:to>
      <xdr:col>10</xdr:col>
      <xdr:colOff>95250</xdr:colOff>
      <xdr:row>54</xdr:row>
      <xdr:rowOff>142875</xdr:rowOff>
    </xdr:to>
    <xdr:pic>
      <xdr:nvPicPr>
        <xdr:cNvPr id="22872" name="Picture 69" descr="http://www.lb.lt/img/btn/Arrows/up.gif">
          <a:extLst>
            <a:ext uri="{FF2B5EF4-FFF2-40B4-BE49-F238E27FC236}">
              <a16:creationId xmlns:a16="http://schemas.microsoft.com/office/drawing/2014/main" id="{00000000-0008-0000-0200-000058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9953625"/>
          <a:ext cx="95250" cy="142875"/>
        </a:xfrm>
        <a:prstGeom prst="rect">
          <a:avLst/>
        </a:prstGeom>
        <a:noFill/>
        <a:ln w="9525">
          <a:noFill/>
          <a:miter lim="800000"/>
          <a:headEnd/>
          <a:tailEnd/>
        </a:ln>
      </xdr:spPr>
    </xdr:pic>
    <xdr:clientData/>
  </xdr:twoCellAnchor>
  <xdr:twoCellAnchor editAs="oneCell">
    <xdr:from>
      <xdr:col>5</xdr:col>
      <xdr:colOff>0</xdr:colOff>
      <xdr:row>52</xdr:row>
      <xdr:rowOff>76200</xdr:rowOff>
    </xdr:from>
    <xdr:to>
      <xdr:col>5</xdr:col>
      <xdr:colOff>285750</xdr:colOff>
      <xdr:row>53</xdr:row>
      <xdr:rowOff>95250</xdr:rowOff>
    </xdr:to>
    <xdr:pic>
      <xdr:nvPicPr>
        <xdr:cNvPr id="22873" name="Picture 70" descr="http://www.lb.lt/img/Flags/KWD.gif">
          <a:hlinkClick xmlns:r="http://schemas.openxmlformats.org/officeDocument/2006/relationships" r:id="rId106" tgtFrame="_top"/>
          <a:extLst>
            <a:ext uri="{FF2B5EF4-FFF2-40B4-BE49-F238E27FC236}">
              <a16:creationId xmlns:a16="http://schemas.microsoft.com/office/drawing/2014/main" id="{00000000-0008-0000-0200-000059590000}"/>
            </a:ext>
          </a:extLst>
        </xdr:cNvPr>
        <xdr:cNvPicPr>
          <a:picLocks noChangeAspect="1" noChangeArrowheads="1"/>
        </xdr:cNvPicPr>
      </xdr:nvPicPr>
      <xdr:blipFill>
        <a:blip xmlns:r="http://schemas.openxmlformats.org/officeDocument/2006/relationships" r:embed="rId107" cstate="print"/>
        <a:srcRect/>
        <a:stretch>
          <a:fillRect/>
        </a:stretch>
      </xdr:blipFill>
      <xdr:spPr bwMode="auto">
        <a:xfrm>
          <a:off x="3048000" y="9705975"/>
          <a:ext cx="285750" cy="180975"/>
        </a:xfrm>
        <a:prstGeom prst="rect">
          <a:avLst/>
        </a:prstGeom>
        <a:noFill/>
        <a:ln w="9525">
          <a:noFill/>
          <a:miter lim="800000"/>
          <a:headEnd/>
          <a:tailEnd/>
        </a:ln>
      </xdr:spPr>
    </xdr:pic>
    <xdr:clientData/>
  </xdr:twoCellAnchor>
  <xdr:twoCellAnchor editAs="oneCell">
    <xdr:from>
      <xdr:col>5</xdr:col>
      <xdr:colOff>9525</xdr:colOff>
      <xdr:row>53</xdr:row>
      <xdr:rowOff>66675</xdr:rowOff>
    </xdr:from>
    <xdr:to>
      <xdr:col>5</xdr:col>
      <xdr:colOff>295275</xdr:colOff>
      <xdr:row>54</xdr:row>
      <xdr:rowOff>85725</xdr:rowOff>
    </xdr:to>
    <xdr:pic>
      <xdr:nvPicPr>
        <xdr:cNvPr id="22874" name="Picture 71" descr="http://www.lb.lt/img/Flags/LVL.gif">
          <a:hlinkClick xmlns:r="http://schemas.openxmlformats.org/officeDocument/2006/relationships" r:id="rId108" tgtFrame="_top"/>
          <a:extLst>
            <a:ext uri="{FF2B5EF4-FFF2-40B4-BE49-F238E27FC236}">
              <a16:creationId xmlns:a16="http://schemas.microsoft.com/office/drawing/2014/main" id="{00000000-0008-0000-0200-00005A590000}"/>
            </a:ext>
          </a:extLst>
        </xdr:cNvPr>
        <xdr:cNvPicPr>
          <a:picLocks noChangeAspect="1" noChangeArrowheads="1"/>
        </xdr:cNvPicPr>
      </xdr:nvPicPr>
      <xdr:blipFill>
        <a:blip xmlns:r="http://schemas.openxmlformats.org/officeDocument/2006/relationships" r:embed="rId109" cstate="print"/>
        <a:srcRect/>
        <a:stretch>
          <a:fillRect/>
        </a:stretch>
      </xdr:blipFill>
      <xdr:spPr bwMode="auto">
        <a:xfrm>
          <a:off x="3057525" y="9858375"/>
          <a:ext cx="285750" cy="180975"/>
        </a:xfrm>
        <a:prstGeom prst="rect">
          <a:avLst/>
        </a:prstGeom>
        <a:noFill/>
        <a:ln w="9525">
          <a:noFill/>
          <a:miter lim="800000"/>
          <a:headEnd/>
          <a:tailEnd/>
        </a:ln>
      </xdr:spPr>
    </xdr:pic>
    <xdr:clientData/>
  </xdr:twoCellAnchor>
  <xdr:twoCellAnchor editAs="oneCell">
    <xdr:from>
      <xdr:col>10</xdr:col>
      <xdr:colOff>0</xdr:colOff>
      <xdr:row>55</xdr:row>
      <xdr:rowOff>371475</xdr:rowOff>
    </xdr:from>
    <xdr:to>
      <xdr:col>10</xdr:col>
      <xdr:colOff>95250</xdr:colOff>
      <xdr:row>56</xdr:row>
      <xdr:rowOff>142875</xdr:rowOff>
    </xdr:to>
    <xdr:pic>
      <xdr:nvPicPr>
        <xdr:cNvPr id="22875" name="Picture 72" descr="http://www.lb.lt/img/btn/Arrows/up.gif">
          <a:extLst>
            <a:ext uri="{FF2B5EF4-FFF2-40B4-BE49-F238E27FC236}">
              <a16:creationId xmlns:a16="http://schemas.microsoft.com/office/drawing/2014/main" id="{00000000-0008-0000-0200-00005B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0448925"/>
          <a:ext cx="95250" cy="142875"/>
        </a:xfrm>
        <a:prstGeom prst="rect">
          <a:avLst/>
        </a:prstGeom>
        <a:noFill/>
        <a:ln w="9525">
          <a:noFill/>
          <a:miter lim="800000"/>
          <a:headEnd/>
          <a:tailEnd/>
        </a:ln>
      </xdr:spPr>
    </xdr:pic>
    <xdr:clientData/>
  </xdr:twoCellAnchor>
  <xdr:twoCellAnchor editAs="oneCell">
    <xdr:from>
      <xdr:col>4</xdr:col>
      <xdr:colOff>600075</xdr:colOff>
      <xdr:row>53</xdr:row>
      <xdr:rowOff>76200</xdr:rowOff>
    </xdr:from>
    <xdr:to>
      <xdr:col>5</xdr:col>
      <xdr:colOff>276225</xdr:colOff>
      <xdr:row>54</xdr:row>
      <xdr:rowOff>95250</xdr:rowOff>
    </xdr:to>
    <xdr:pic>
      <xdr:nvPicPr>
        <xdr:cNvPr id="22876" name="Picture 73" descr="http://www.lb.lt/img/Flags/PLN.gif">
          <a:hlinkClick xmlns:r="http://schemas.openxmlformats.org/officeDocument/2006/relationships" r:id="rId110" tgtFrame="_top"/>
          <a:extLst>
            <a:ext uri="{FF2B5EF4-FFF2-40B4-BE49-F238E27FC236}">
              <a16:creationId xmlns:a16="http://schemas.microsoft.com/office/drawing/2014/main" id="{00000000-0008-0000-0200-00005C590000}"/>
            </a:ext>
          </a:extLst>
        </xdr:cNvPr>
        <xdr:cNvPicPr>
          <a:picLocks noChangeAspect="1" noChangeArrowheads="1"/>
        </xdr:cNvPicPr>
      </xdr:nvPicPr>
      <xdr:blipFill>
        <a:blip xmlns:r="http://schemas.openxmlformats.org/officeDocument/2006/relationships" r:embed="rId111" cstate="print"/>
        <a:srcRect/>
        <a:stretch>
          <a:fillRect/>
        </a:stretch>
      </xdr:blipFill>
      <xdr:spPr bwMode="auto">
        <a:xfrm>
          <a:off x="3038475" y="9867900"/>
          <a:ext cx="285750" cy="180975"/>
        </a:xfrm>
        <a:prstGeom prst="rect">
          <a:avLst/>
        </a:prstGeom>
        <a:noFill/>
        <a:ln w="9525">
          <a:noFill/>
          <a:miter lim="800000"/>
          <a:headEnd/>
          <a:tailEnd/>
        </a:ln>
      </xdr:spPr>
    </xdr:pic>
    <xdr:clientData/>
  </xdr:twoCellAnchor>
  <xdr:twoCellAnchor editAs="oneCell">
    <xdr:from>
      <xdr:col>10</xdr:col>
      <xdr:colOff>0</xdr:colOff>
      <xdr:row>56</xdr:row>
      <xdr:rowOff>238125</xdr:rowOff>
    </xdr:from>
    <xdr:to>
      <xdr:col>10</xdr:col>
      <xdr:colOff>95250</xdr:colOff>
      <xdr:row>57</xdr:row>
      <xdr:rowOff>95250</xdr:rowOff>
    </xdr:to>
    <xdr:pic>
      <xdr:nvPicPr>
        <xdr:cNvPr id="22877" name="Picture 74" descr="http://www.lb.lt/img/btn/Arrows/up.gif">
          <a:extLst>
            <a:ext uri="{FF2B5EF4-FFF2-40B4-BE49-F238E27FC236}">
              <a16:creationId xmlns:a16="http://schemas.microsoft.com/office/drawing/2014/main" id="{00000000-0008-0000-0200-00005D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0687050"/>
          <a:ext cx="95250" cy="142875"/>
        </a:xfrm>
        <a:prstGeom prst="rect">
          <a:avLst/>
        </a:prstGeom>
        <a:noFill/>
        <a:ln w="9525">
          <a:noFill/>
          <a:miter lim="800000"/>
          <a:headEnd/>
          <a:tailEnd/>
        </a:ln>
      </xdr:spPr>
    </xdr:pic>
    <xdr:clientData/>
  </xdr:twoCellAnchor>
  <xdr:twoCellAnchor editAs="oneCell">
    <xdr:from>
      <xdr:col>5</xdr:col>
      <xdr:colOff>9525</xdr:colOff>
      <xdr:row>55</xdr:row>
      <xdr:rowOff>76200</xdr:rowOff>
    </xdr:from>
    <xdr:to>
      <xdr:col>5</xdr:col>
      <xdr:colOff>295275</xdr:colOff>
      <xdr:row>55</xdr:row>
      <xdr:rowOff>257175</xdr:rowOff>
    </xdr:to>
    <xdr:pic>
      <xdr:nvPicPr>
        <xdr:cNvPr id="22878" name="Picture 75" descr="http://www.lb.lt/img/Flags/LBP.gif">
          <a:hlinkClick xmlns:r="http://schemas.openxmlformats.org/officeDocument/2006/relationships" r:id="rId112" tgtFrame="_top"/>
          <a:extLst>
            <a:ext uri="{FF2B5EF4-FFF2-40B4-BE49-F238E27FC236}">
              <a16:creationId xmlns:a16="http://schemas.microsoft.com/office/drawing/2014/main" id="{00000000-0008-0000-0200-00005E590000}"/>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3057525" y="10191750"/>
          <a:ext cx="285750" cy="180975"/>
        </a:xfrm>
        <a:prstGeom prst="rect">
          <a:avLst/>
        </a:prstGeom>
        <a:noFill/>
        <a:ln w="9525">
          <a:noFill/>
          <a:miter lim="800000"/>
          <a:headEnd/>
          <a:tailEnd/>
        </a:ln>
      </xdr:spPr>
    </xdr:pic>
    <xdr:clientData/>
  </xdr:twoCellAnchor>
  <xdr:twoCellAnchor editAs="oneCell">
    <xdr:from>
      <xdr:col>5</xdr:col>
      <xdr:colOff>9525</xdr:colOff>
      <xdr:row>56</xdr:row>
      <xdr:rowOff>104775</xdr:rowOff>
    </xdr:from>
    <xdr:to>
      <xdr:col>5</xdr:col>
      <xdr:colOff>295275</xdr:colOff>
      <xdr:row>57</xdr:row>
      <xdr:rowOff>0</xdr:rowOff>
    </xdr:to>
    <xdr:pic>
      <xdr:nvPicPr>
        <xdr:cNvPr id="22879" name="Picture 76" descr="http://www.lb.lt/img/Flags/MGA.gif">
          <a:hlinkClick xmlns:r="http://schemas.openxmlformats.org/officeDocument/2006/relationships" r:id="rId114" tgtFrame="_top"/>
          <a:extLst>
            <a:ext uri="{FF2B5EF4-FFF2-40B4-BE49-F238E27FC236}">
              <a16:creationId xmlns:a16="http://schemas.microsoft.com/office/drawing/2014/main" id="{00000000-0008-0000-0200-00005F590000}"/>
            </a:ext>
          </a:extLst>
        </xdr:cNvPr>
        <xdr:cNvPicPr>
          <a:picLocks noChangeAspect="1" noChangeArrowheads="1"/>
        </xdr:cNvPicPr>
      </xdr:nvPicPr>
      <xdr:blipFill>
        <a:blip xmlns:r="http://schemas.openxmlformats.org/officeDocument/2006/relationships" r:embed="rId115" cstate="print"/>
        <a:srcRect/>
        <a:stretch>
          <a:fillRect/>
        </a:stretch>
      </xdr:blipFill>
      <xdr:spPr bwMode="auto">
        <a:xfrm>
          <a:off x="3057525" y="10553700"/>
          <a:ext cx="285750" cy="180975"/>
        </a:xfrm>
        <a:prstGeom prst="rect">
          <a:avLst/>
        </a:prstGeom>
        <a:noFill/>
        <a:ln w="9525">
          <a:noFill/>
          <a:miter lim="800000"/>
          <a:headEnd/>
          <a:tailEnd/>
        </a:ln>
      </xdr:spPr>
    </xdr:pic>
    <xdr:clientData/>
  </xdr:twoCellAnchor>
  <xdr:twoCellAnchor editAs="oneCell">
    <xdr:from>
      <xdr:col>5</xdr:col>
      <xdr:colOff>9525</xdr:colOff>
      <xdr:row>57</xdr:row>
      <xdr:rowOff>66675</xdr:rowOff>
    </xdr:from>
    <xdr:to>
      <xdr:col>5</xdr:col>
      <xdr:colOff>295275</xdr:colOff>
      <xdr:row>58</xdr:row>
      <xdr:rowOff>85725</xdr:rowOff>
    </xdr:to>
    <xdr:pic>
      <xdr:nvPicPr>
        <xdr:cNvPr id="22880" name="Picture 77" descr="http://www.lb.lt/img/Flags/MKD.gif">
          <a:hlinkClick xmlns:r="http://schemas.openxmlformats.org/officeDocument/2006/relationships" r:id="rId116" tgtFrame="_top"/>
          <a:extLst>
            <a:ext uri="{FF2B5EF4-FFF2-40B4-BE49-F238E27FC236}">
              <a16:creationId xmlns:a16="http://schemas.microsoft.com/office/drawing/2014/main" id="{00000000-0008-0000-0200-000060590000}"/>
            </a:ext>
          </a:extLst>
        </xdr:cNvPr>
        <xdr:cNvPicPr>
          <a:picLocks noChangeAspect="1" noChangeArrowheads="1"/>
        </xdr:cNvPicPr>
      </xdr:nvPicPr>
      <xdr:blipFill>
        <a:blip xmlns:r="http://schemas.openxmlformats.org/officeDocument/2006/relationships" r:embed="rId117" cstate="print"/>
        <a:srcRect/>
        <a:stretch>
          <a:fillRect/>
        </a:stretch>
      </xdr:blipFill>
      <xdr:spPr bwMode="auto">
        <a:xfrm>
          <a:off x="3057525" y="10801350"/>
          <a:ext cx="285750" cy="180975"/>
        </a:xfrm>
        <a:prstGeom prst="rect">
          <a:avLst/>
        </a:prstGeom>
        <a:noFill/>
        <a:ln w="9525">
          <a:noFill/>
          <a:miter lim="800000"/>
          <a:headEnd/>
          <a:tailEnd/>
        </a:ln>
      </xdr:spPr>
    </xdr:pic>
    <xdr:clientData/>
  </xdr:twoCellAnchor>
  <xdr:twoCellAnchor editAs="oneCell">
    <xdr:from>
      <xdr:col>4</xdr:col>
      <xdr:colOff>600075</xdr:colOff>
      <xdr:row>57</xdr:row>
      <xdr:rowOff>76200</xdr:rowOff>
    </xdr:from>
    <xdr:to>
      <xdr:col>5</xdr:col>
      <xdr:colOff>276225</xdr:colOff>
      <xdr:row>58</xdr:row>
      <xdr:rowOff>95250</xdr:rowOff>
    </xdr:to>
    <xdr:pic>
      <xdr:nvPicPr>
        <xdr:cNvPr id="22881" name="Picture 78" descr="http://www.lb.lt/img/Flags/MYR.gif">
          <a:hlinkClick xmlns:r="http://schemas.openxmlformats.org/officeDocument/2006/relationships" r:id="rId118" tgtFrame="_top"/>
          <a:extLst>
            <a:ext uri="{FF2B5EF4-FFF2-40B4-BE49-F238E27FC236}">
              <a16:creationId xmlns:a16="http://schemas.microsoft.com/office/drawing/2014/main" id="{00000000-0008-0000-0200-000061590000}"/>
            </a:ext>
          </a:extLst>
        </xdr:cNvPr>
        <xdr:cNvPicPr>
          <a:picLocks noChangeAspect="1" noChangeArrowheads="1"/>
        </xdr:cNvPicPr>
      </xdr:nvPicPr>
      <xdr:blipFill>
        <a:blip xmlns:r="http://schemas.openxmlformats.org/officeDocument/2006/relationships" r:embed="rId119" cstate="print"/>
        <a:srcRect/>
        <a:stretch>
          <a:fillRect/>
        </a:stretch>
      </xdr:blipFill>
      <xdr:spPr bwMode="auto">
        <a:xfrm>
          <a:off x="3038475" y="10810875"/>
          <a:ext cx="285750" cy="180975"/>
        </a:xfrm>
        <a:prstGeom prst="rect">
          <a:avLst/>
        </a:prstGeom>
        <a:noFill/>
        <a:ln w="9525">
          <a:noFill/>
          <a:miter lim="800000"/>
          <a:headEnd/>
          <a:tailEnd/>
        </a:ln>
      </xdr:spPr>
    </xdr:pic>
    <xdr:clientData/>
  </xdr:twoCellAnchor>
  <xdr:twoCellAnchor editAs="oneCell">
    <xdr:from>
      <xdr:col>5</xdr:col>
      <xdr:colOff>9525</xdr:colOff>
      <xdr:row>59</xdr:row>
      <xdr:rowOff>66675</xdr:rowOff>
    </xdr:from>
    <xdr:to>
      <xdr:col>5</xdr:col>
      <xdr:colOff>295275</xdr:colOff>
      <xdr:row>60</xdr:row>
      <xdr:rowOff>85725</xdr:rowOff>
    </xdr:to>
    <xdr:pic>
      <xdr:nvPicPr>
        <xdr:cNvPr id="22882" name="Picture 79" descr="http://www.lb.lt/img/Flags/MAD.gif">
          <a:hlinkClick xmlns:r="http://schemas.openxmlformats.org/officeDocument/2006/relationships" r:id="rId120" tgtFrame="_top"/>
          <a:extLst>
            <a:ext uri="{FF2B5EF4-FFF2-40B4-BE49-F238E27FC236}">
              <a16:creationId xmlns:a16="http://schemas.microsoft.com/office/drawing/2014/main" id="{00000000-0008-0000-0200-000062590000}"/>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3057525" y="11125200"/>
          <a:ext cx="285750" cy="180975"/>
        </a:xfrm>
        <a:prstGeom prst="rect">
          <a:avLst/>
        </a:prstGeom>
        <a:noFill/>
        <a:ln w="9525">
          <a:noFill/>
          <a:miter lim="800000"/>
          <a:headEnd/>
          <a:tailEnd/>
        </a:ln>
      </xdr:spPr>
    </xdr:pic>
    <xdr:clientData/>
  </xdr:twoCellAnchor>
  <xdr:twoCellAnchor editAs="oneCell">
    <xdr:from>
      <xdr:col>5</xdr:col>
      <xdr:colOff>9525</xdr:colOff>
      <xdr:row>60</xdr:row>
      <xdr:rowOff>85725</xdr:rowOff>
    </xdr:from>
    <xdr:to>
      <xdr:col>5</xdr:col>
      <xdr:colOff>295275</xdr:colOff>
      <xdr:row>61</xdr:row>
      <xdr:rowOff>104775</xdr:rowOff>
    </xdr:to>
    <xdr:pic>
      <xdr:nvPicPr>
        <xdr:cNvPr id="22883" name="Picture 80" descr="http://www.lb.lt/img/Flags/MXN.gif">
          <a:hlinkClick xmlns:r="http://schemas.openxmlformats.org/officeDocument/2006/relationships" r:id="rId122" tgtFrame="_top"/>
          <a:extLst>
            <a:ext uri="{FF2B5EF4-FFF2-40B4-BE49-F238E27FC236}">
              <a16:creationId xmlns:a16="http://schemas.microsoft.com/office/drawing/2014/main" id="{00000000-0008-0000-0200-000063590000}"/>
            </a:ext>
          </a:extLst>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3057525" y="11306175"/>
          <a:ext cx="285750" cy="180975"/>
        </a:xfrm>
        <a:prstGeom prst="rect">
          <a:avLst/>
        </a:prstGeom>
        <a:noFill/>
        <a:ln w="9525">
          <a:noFill/>
          <a:miter lim="800000"/>
          <a:headEnd/>
          <a:tailEnd/>
        </a:ln>
      </xdr:spPr>
    </xdr:pic>
    <xdr:clientData/>
  </xdr:twoCellAnchor>
  <xdr:twoCellAnchor editAs="oneCell">
    <xdr:from>
      <xdr:col>5</xdr:col>
      <xdr:colOff>9525</xdr:colOff>
      <xdr:row>61</xdr:row>
      <xdr:rowOff>76200</xdr:rowOff>
    </xdr:from>
    <xdr:to>
      <xdr:col>5</xdr:col>
      <xdr:colOff>295275</xdr:colOff>
      <xdr:row>62</xdr:row>
      <xdr:rowOff>95250</xdr:rowOff>
    </xdr:to>
    <xdr:pic>
      <xdr:nvPicPr>
        <xdr:cNvPr id="22884" name="Picture 81" descr="http://www.lb.lt/img/Flags/MDL.gif">
          <a:hlinkClick xmlns:r="http://schemas.openxmlformats.org/officeDocument/2006/relationships" r:id="rId124" tgtFrame="_top"/>
          <a:extLst>
            <a:ext uri="{FF2B5EF4-FFF2-40B4-BE49-F238E27FC236}">
              <a16:creationId xmlns:a16="http://schemas.microsoft.com/office/drawing/2014/main" id="{00000000-0008-0000-0200-000064590000}"/>
            </a:ext>
          </a:extLst>
        </xdr:cNvPr>
        <xdr:cNvPicPr>
          <a:picLocks noChangeAspect="1" noChangeArrowheads="1"/>
        </xdr:cNvPicPr>
      </xdr:nvPicPr>
      <xdr:blipFill>
        <a:blip xmlns:r="http://schemas.openxmlformats.org/officeDocument/2006/relationships" r:embed="rId125" cstate="print"/>
        <a:srcRect/>
        <a:stretch>
          <a:fillRect/>
        </a:stretch>
      </xdr:blipFill>
      <xdr:spPr bwMode="auto">
        <a:xfrm>
          <a:off x="3057525" y="11458575"/>
          <a:ext cx="285750" cy="180975"/>
        </a:xfrm>
        <a:prstGeom prst="rect">
          <a:avLst/>
        </a:prstGeom>
        <a:noFill/>
        <a:ln w="9525">
          <a:noFill/>
          <a:miter lim="800000"/>
          <a:headEnd/>
          <a:tailEnd/>
        </a:ln>
      </xdr:spPr>
    </xdr:pic>
    <xdr:clientData/>
  </xdr:twoCellAnchor>
  <xdr:twoCellAnchor editAs="oneCell">
    <xdr:from>
      <xdr:col>10</xdr:col>
      <xdr:colOff>0</xdr:colOff>
      <xdr:row>63</xdr:row>
      <xdr:rowOff>438150</xdr:rowOff>
    </xdr:from>
    <xdr:to>
      <xdr:col>10</xdr:col>
      <xdr:colOff>95250</xdr:colOff>
      <xdr:row>64</xdr:row>
      <xdr:rowOff>142875</xdr:rowOff>
    </xdr:to>
    <xdr:pic>
      <xdr:nvPicPr>
        <xdr:cNvPr id="22885" name="Picture 82" descr="http://www.lb.lt/img/btn/Arrows/up.gif">
          <a:extLst>
            <a:ext uri="{FF2B5EF4-FFF2-40B4-BE49-F238E27FC236}">
              <a16:creationId xmlns:a16="http://schemas.microsoft.com/office/drawing/2014/main" id="{00000000-0008-0000-0200-000065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2220575"/>
          <a:ext cx="95250" cy="142875"/>
        </a:xfrm>
        <a:prstGeom prst="rect">
          <a:avLst/>
        </a:prstGeom>
        <a:noFill/>
        <a:ln w="9525">
          <a:noFill/>
          <a:miter lim="800000"/>
          <a:headEnd/>
          <a:tailEnd/>
        </a:ln>
      </xdr:spPr>
    </xdr:pic>
    <xdr:clientData/>
  </xdr:twoCellAnchor>
  <xdr:twoCellAnchor editAs="oneCell">
    <xdr:from>
      <xdr:col>5</xdr:col>
      <xdr:colOff>0</xdr:colOff>
      <xdr:row>62</xdr:row>
      <xdr:rowOff>76200</xdr:rowOff>
    </xdr:from>
    <xdr:to>
      <xdr:col>5</xdr:col>
      <xdr:colOff>285750</xdr:colOff>
      <xdr:row>62</xdr:row>
      <xdr:rowOff>257175</xdr:rowOff>
    </xdr:to>
    <xdr:pic>
      <xdr:nvPicPr>
        <xdr:cNvPr id="22886" name="Picture 83" descr="http://www.lb.lt/img/Flags/MNT.gif">
          <a:hlinkClick xmlns:r="http://schemas.openxmlformats.org/officeDocument/2006/relationships" r:id="rId126" tgtFrame="_top"/>
          <a:extLst>
            <a:ext uri="{FF2B5EF4-FFF2-40B4-BE49-F238E27FC236}">
              <a16:creationId xmlns:a16="http://schemas.microsoft.com/office/drawing/2014/main" id="{00000000-0008-0000-0200-000066590000}"/>
            </a:ext>
          </a:extLst>
        </xdr:cNvPr>
        <xdr:cNvPicPr>
          <a:picLocks noChangeAspect="1" noChangeArrowheads="1"/>
        </xdr:cNvPicPr>
      </xdr:nvPicPr>
      <xdr:blipFill>
        <a:blip xmlns:r="http://schemas.openxmlformats.org/officeDocument/2006/relationships" r:embed="rId127" cstate="print"/>
        <a:srcRect/>
        <a:stretch>
          <a:fillRect/>
        </a:stretch>
      </xdr:blipFill>
      <xdr:spPr bwMode="auto">
        <a:xfrm>
          <a:off x="3048000" y="11620500"/>
          <a:ext cx="285750" cy="180975"/>
        </a:xfrm>
        <a:prstGeom prst="rect">
          <a:avLst/>
        </a:prstGeom>
        <a:noFill/>
        <a:ln w="9525">
          <a:noFill/>
          <a:miter lim="800000"/>
          <a:headEnd/>
          <a:tailEnd/>
        </a:ln>
      </xdr:spPr>
    </xdr:pic>
    <xdr:clientData/>
  </xdr:twoCellAnchor>
  <xdr:twoCellAnchor editAs="oneCell">
    <xdr:from>
      <xdr:col>5</xdr:col>
      <xdr:colOff>9525</xdr:colOff>
      <xdr:row>63</xdr:row>
      <xdr:rowOff>104775</xdr:rowOff>
    </xdr:from>
    <xdr:to>
      <xdr:col>5</xdr:col>
      <xdr:colOff>295275</xdr:colOff>
      <xdr:row>63</xdr:row>
      <xdr:rowOff>285750</xdr:rowOff>
    </xdr:to>
    <xdr:pic>
      <xdr:nvPicPr>
        <xdr:cNvPr id="22887" name="Picture 84" descr="http://www.lb.lt/img/Flags/MZN.gif">
          <a:hlinkClick xmlns:r="http://schemas.openxmlformats.org/officeDocument/2006/relationships" r:id="rId128" tgtFrame="_top"/>
          <a:extLst>
            <a:ext uri="{FF2B5EF4-FFF2-40B4-BE49-F238E27FC236}">
              <a16:creationId xmlns:a16="http://schemas.microsoft.com/office/drawing/2014/main" id="{00000000-0008-0000-0200-000067590000}"/>
            </a:ext>
          </a:extLst>
        </xdr:cNvPr>
        <xdr:cNvPicPr>
          <a:picLocks noChangeAspect="1" noChangeArrowheads="1"/>
        </xdr:cNvPicPr>
      </xdr:nvPicPr>
      <xdr:blipFill>
        <a:blip xmlns:r="http://schemas.openxmlformats.org/officeDocument/2006/relationships" r:embed="rId129" cstate="print"/>
        <a:srcRect/>
        <a:stretch>
          <a:fillRect/>
        </a:stretch>
      </xdr:blipFill>
      <xdr:spPr bwMode="auto">
        <a:xfrm>
          <a:off x="3057525" y="11972925"/>
          <a:ext cx="285750" cy="180975"/>
        </a:xfrm>
        <a:prstGeom prst="rect">
          <a:avLst/>
        </a:prstGeom>
        <a:noFill/>
        <a:ln w="9525">
          <a:noFill/>
          <a:miter lim="800000"/>
          <a:headEnd/>
          <a:tailEnd/>
        </a:ln>
      </xdr:spPr>
    </xdr:pic>
    <xdr:clientData/>
  </xdr:twoCellAnchor>
  <xdr:twoCellAnchor editAs="oneCell">
    <xdr:from>
      <xdr:col>5</xdr:col>
      <xdr:colOff>9525</xdr:colOff>
      <xdr:row>64</xdr:row>
      <xdr:rowOff>85725</xdr:rowOff>
    </xdr:from>
    <xdr:to>
      <xdr:col>5</xdr:col>
      <xdr:colOff>295275</xdr:colOff>
      <xdr:row>64</xdr:row>
      <xdr:rowOff>266700</xdr:rowOff>
    </xdr:to>
    <xdr:pic>
      <xdr:nvPicPr>
        <xdr:cNvPr id="22888" name="Picture 85" descr="http://www.lb.lt/img/Flags/NZD.gif">
          <a:hlinkClick xmlns:r="http://schemas.openxmlformats.org/officeDocument/2006/relationships" r:id="rId130" tgtFrame="_top"/>
          <a:extLst>
            <a:ext uri="{FF2B5EF4-FFF2-40B4-BE49-F238E27FC236}">
              <a16:creationId xmlns:a16="http://schemas.microsoft.com/office/drawing/2014/main" id="{00000000-0008-0000-0200-000068590000}"/>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3057525" y="12306300"/>
          <a:ext cx="285750" cy="76200"/>
        </a:xfrm>
        <a:prstGeom prst="rect">
          <a:avLst/>
        </a:prstGeom>
        <a:noFill/>
        <a:ln w="9525">
          <a:noFill/>
          <a:miter lim="800000"/>
          <a:headEnd/>
          <a:tailEnd/>
        </a:ln>
      </xdr:spPr>
    </xdr:pic>
    <xdr:clientData/>
  </xdr:twoCellAnchor>
  <xdr:twoCellAnchor editAs="oneCell">
    <xdr:from>
      <xdr:col>5</xdr:col>
      <xdr:colOff>9525</xdr:colOff>
      <xdr:row>65</xdr:row>
      <xdr:rowOff>76200</xdr:rowOff>
    </xdr:from>
    <xdr:to>
      <xdr:col>5</xdr:col>
      <xdr:colOff>295275</xdr:colOff>
      <xdr:row>66</xdr:row>
      <xdr:rowOff>95250</xdr:rowOff>
    </xdr:to>
    <xdr:pic>
      <xdr:nvPicPr>
        <xdr:cNvPr id="22889" name="Picture 86" descr="http://www.lb.lt/img/Flags/NOK.gif">
          <a:hlinkClick xmlns:r="http://schemas.openxmlformats.org/officeDocument/2006/relationships" r:id="rId132" tgtFrame="_top"/>
          <a:extLst>
            <a:ext uri="{FF2B5EF4-FFF2-40B4-BE49-F238E27FC236}">
              <a16:creationId xmlns:a16="http://schemas.microsoft.com/office/drawing/2014/main" id="{00000000-0008-0000-0200-000069590000}"/>
            </a:ext>
          </a:extLst>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3057525" y="12458700"/>
          <a:ext cx="285750" cy="180975"/>
        </a:xfrm>
        <a:prstGeom prst="rect">
          <a:avLst/>
        </a:prstGeom>
        <a:noFill/>
        <a:ln w="9525">
          <a:noFill/>
          <a:miter lim="800000"/>
          <a:headEnd/>
          <a:tailEnd/>
        </a:ln>
      </xdr:spPr>
    </xdr:pic>
    <xdr:clientData/>
  </xdr:twoCellAnchor>
  <xdr:twoCellAnchor editAs="oneCell">
    <xdr:from>
      <xdr:col>10</xdr:col>
      <xdr:colOff>0</xdr:colOff>
      <xdr:row>68</xdr:row>
      <xdr:rowOff>228600</xdr:rowOff>
    </xdr:from>
    <xdr:to>
      <xdr:col>10</xdr:col>
      <xdr:colOff>95250</xdr:colOff>
      <xdr:row>69</xdr:row>
      <xdr:rowOff>142875</xdr:rowOff>
    </xdr:to>
    <xdr:pic>
      <xdr:nvPicPr>
        <xdr:cNvPr id="22890" name="Picture 87" descr="http://www.lb.lt/img/btn/Arrows/up.gif">
          <a:extLst>
            <a:ext uri="{FF2B5EF4-FFF2-40B4-BE49-F238E27FC236}">
              <a16:creationId xmlns:a16="http://schemas.microsoft.com/office/drawing/2014/main" id="{00000000-0008-0000-0200-00006A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3230225"/>
          <a:ext cx="95250" cy="142875"/>
        </a:xfrm>
        <a:prstGeom prst="rect">
          <a:avLst/>
        </a:prstGeom>
        <a:noFill/>
        <a:ln w="9525">
          <a:noFill/>
          <a:miter lim="800000"/>
          <a:headEnd/>
          <a:tailEnd/>
        </a:ln>
      </xdr:spPr>
    </xdr:pic>
    <xdr:clientData/>
  </xdr:twoCellAnchor>
  <xdr:twoCellAnchor editAs="oneCell">
    <xdr:from>
      <xdr:col>5</xdr:col>
      <xdr:colOff>0</xdr:colOff>
      <xdr:row>66</xdr:row>
      <xdr:rowOff>76200</xdr:rowOff>
    </xdr:from>
    <xdr:to>
      <xdr:col>5</xdr:col>
      <xdr:colOff>285750</xdr:colOff>
      <xdr:row>67</xdr:row>
      <xdr:rowOff>95250</xdr:rowOff>
    </xdr:to>
    <xdr:pic>
      <xdr:nvPicPr>
        <xdr:cNvPr id="22891" name="Picture 88" descr="http://www.lb.lt/img/Flags/PKR.gif">
          <a:hlinkClick xmlns:r="http://schemas.openxmlformats.org/officeDocument/2006/relationships" r:id="rId134" tgtFrame="_top"/>
          <a:extLst>
            <a:ext uri="{FF2B5EF4-FFF2-40B4-BE49-F238E27FC236}">
              <a16:creationId xmlns:a16="http://schemas.microsoft.com/office/drawing/2014/main" id="{00000000-0008-0000-0200-00006B590000}"/>
            </a:ext>
          </a:extLst>
        </xdr:cNvPr>
        <xdr:cNvPicPr>
          <a:picLocks noChangeAspect="1" noChangeArrowheads="1"/>
        </xdr:cNvPicPr>
      </xdr:nvPicPr>
      <xdr:blipFill>
        <a:blip xmlns:r="http://schemas.openxmlformats.org/officeDocument/2006/relationships" r:embed="rId135" cstate="print"/>
        <a:srcRect/>
        <a:stretch>
          <a:fillRect/>
        </a:stretch>
      </xdr:blipFill>
      <xdr:spPr bwMode="auto">
        <a:xfrm>
          <a:off x="3048000" y="12620625"/>
          <a:ext cx="285750" cy="180975"/>
        </a:xfrm>
        <a:prstGeom prst="rect">
          <a:avLst/>
        </a:prstGeom>
        <a:noFill/>
        <a:ln w="9525">
          <a:noFill/>
          <a:miter lim="800000"/>
          <a:headEnd/>
          <a:tailEnd/>
        </a:ln>
      </xdr:spPr>
    </xdr:pic>
    <xdr:clientData/>
  </xdr:twoCellAnchor>
  <xdr:twoCellAnchor editAs="oneCell">
    <xdr:from>
      <xdr:col>5</xdr:col>
      <xdr:colOff>9525</xdr:colOff>
      <xdr:row>67</xdr:row>
      <xdr:rowOff>76200</xdr:rowOff>
    </xdr:from>
    <xdr:to>
      <xdr:col>5</xdr:col>
      <xdr:colOff>295275</xdr:colOff>
      <xdr:row>67</xdr:row>
      <xdr:rowOff>257175</xdr:rowOff>
    </xdr:to>
    <xdr:pic>
      <xdr:nvPicPr>
        <xdr:cNvPr id="22892" name="Picture 89" descr="http://www.lb.lt/img/Flags/PAB.gif">
          <a:hlinkClick xmlns:r="http://schemas.openxmlformats.org/officeDocument/2006/relationships" r:id="rId136" tgtFrame="_top"/>
          <a:extLst>
            <a:ext uri="{FF2B5EF4-FFF2-40B4-BE49-F238E27FC236}">
              <a16:creationId xmlns:a16="http://schemas.microsoft.com/office/drawing/2014/main" id="{00000000-0008-0000-0200-00006C590000}"/>
            </a:ext>
          </a:extLst>
        </xdr:cNvPr>
        <xdr:cNvPicPr>
          <a:picLocks noChangeAspect="1" noChangeArrowheads="1"/>
        </xdr:cNvPicPr>
      </xdr:nvPicPr>
      <xdr:blipFill>
        <a:blip xmlns:r="http://schemas.openxmlformats.org/officeDocument/2006/relationships" r:embed="rId137" cstate="print"/>
        <a:srcRect/>
        <a:stretch>
          <a:fillRect/>
        </a:stretch>
      </xdr:blipFill>
      <xdr:spPr bwMode="auto">
        <a:xfrm>
          <a:off x="3057525" y="12782550"/>
          <a:ext cx="285750" cy="180975"/>
        </a:xfrm>
        <a:prstGeom prst="rect">
          <a:avLst/>
        </a:prstGeom>
        <a:noFill/>
        <a:ln w="9525">
          <a:noFill/>
          <a:miter lim="800000"/>
          <a:headEnd/>
          <a:tailEnd/>
        </a:ln>
      </xdr:spPr>
    </xdr:pic>
    <xdr:clientData/>
  </xdr:twoCellAnchor>
  <xdr:twoCellAnchor editAs="oneCell">
    <xdr:from>
      <xdr:col>5</xdr:col>
      <xdr:colOff>0</xdr:colOff>
      <xdr:row>68</xdr:row>
      <xdr:rowOff>95250</xdr:rowOff>
    </xdr:from>
    <xdr:to>
      <xdr:col>5</xdr:col>
      <xdr:colOff>285750</xdr:colOff>
      <xdr:row>69</xdr:row>
      <xdr:rowOff>114300</xdr:rowOff>
    </xdr:to>
    <xdr:pic>
      <xdr:nvPicPr>
        <xdr:cNvPr id="22893" name="Picture 90" descr="http://www.lb.lt/img/Flags/PEN.gif">
          <a:hlinkClick xmlns:r="http://schemas.openxmlformats.org/officeDocument/2006/relationships" r:id="rId138" tgtFrame="_top"/>
          <a:extLst>
            <a:ext uri="{FF2B5EF4-FFF2-40B4-BE49-F238E27FC236}">
              <a16:creationId xmlns:a16="http://schemas.microsoft.com/office/drawing/2014/main" id="{00000000-0008-0000-0200-00006D590000}"/>
            </a:ext>
          </a:extLst>
        </xdr:cNvPr>
        <xdr:cNvPicPr>
          <a:picLocks noChangeAspect="1" noChangeArrowheads="1"/>
        </xdr:cNvPicPr>
      </xdr:nvPicPr>
      <xdr:blipFill>
        <a:blip xmlns:r="http://schemas.openxmlformats.org/officeDocument/2006/relationships" r:embed="rId139" cstate="print"/>
        <a:srcRect/>
        <a:stretch>
          <a:fillRect/>
        </a:stretch>
      </xdr:blipFill>
      <xdr:spPr bwMode="auto">
        <a:xfrm>
          <a:off x="3048000" y="13163550"/>
          <a:ext cx="285750" cy="180975"/>
        </a:xfrm>
        <a:prstGeom prst="rect">
          <a:avLst/>
        </a:prstGeom>
        <a:noFill/>
        <a:ln w="9525">
          <a:noFill/>
          <a:miter lim="800000"/>
          <a:headEnd/>
          <a:tailEnd/>
        </a:ln>
      </xdr:spPr>
    </xdr:pic>
    <xdr:clientData/>
  </xdr:twoCellAnchor>
  <xdr:twoCellAnchor editAs="oneCell">
    <xdr:from>
      <xdr:col>5</xdr:col>
      <xdr:colOff>0</xdr:colOff>
      <xdr:row>73</xdr:row>
      <xdr:rowOff>19050</xdr:rowOff>
    </xdr:from>
    <xdr:to>
      <xdr:col>5</xdr:col>
      <xdr:colOff>285750</xdr:colOff>
      <xdr:row>74</xdr:row>
      <xdr:rowOff>38100</xdr:rowOff>
    </xdr:to>
    <xdr:pic>
      <xdr:nvPicPr>
        <xdr:cNvPr id="22894" name="Picture 91" descr="http://www.lb.lt/img/Flags/ZAR.gif">
          <a:hlinkClick xmlns:r="http://schemas.openxmlformats.org/officeDocument/2006/relationships" r:id="rId140" tgtFrame="_top"/>
          <a:extLst>
            <a:ext uri="{FF2B5EF4-FFF2-40B4-BE49-F238E27FC236}">
              <a16:creationId xmlns:a16="http://schemas.microsoft.com/office/drawing/2014/main" id="{00000000-0008-0000-0200-00006E590000}"/>
            </a:ext>
          </a:extLst>
        </xdr:cNvPr>
        <xdr:cNvPicPr>
          <a:picLocks noChangeAspect="1" noChangeArrowheads="1"/>
        </xdr:cNvPicPr>
      </xdr:nvPicPr>
      <xdr:blipFill>
        <a:blip xmlns:r="http://schemas.openxmlformats.org/officeDocument/2006/relationships" r:embed="rId141" cstate="print"/>
        <a:srcRect/>
        <a:stretch>
          <a:fillRect/>
        </a:stretch>
      </xdr:blipFill>
      <xdr:spPr bwMode="auto">
        <a:xfrm>
          <a:off x="3048000" y="13896975"/>
          <a:ext cx="285750" cy="180975"/>
        </a:xfrm>
        <a:prstGeom prst="rect">
          <a:avLst/>
        </a:prstGeom>
        <a:noFill/>
        <a:ln w="9525">
          <a:noFill/>
          <a:miter lim="800000"/>
          <a:headEnd/>
          <a:tailEnd/>
        </a:ln>
      </xdr:spPr>
    </xdr:pic>
    <xdr:clientData/>
  </xdr:twoCellAnchor>
  <xdr:twoCellAnchor editAs="oneCell">
    <xdr:from>
      <xdr:col>5</xdr:col>
      <xdr:colOff>0</xdr:colOff>
      <xdr:row>74</xdr:row>
      <xdr:rowOff>209550</xdr:rowOff>
    </xdr:from>
    <xdr:to>
      <xdr:col>5</xdr:col>
      <xdr:colOff>285750</xdr:colOff>
      <xdr:row>75</xdr:row>
      <xdr:rowOff>66675</xdr:rowOff>
    </xdr:to>
    <xdr:pic>
      <xdr:nvPicPr>
        <xdr:cNvPr id="22895" name="Picture 92" descr="http://www.lb.lt/img/Flags/KRW.gif">
          <a:hlinkClick xmlns:r="http://schemas.openxmlformats.org/officeDocument/2006/relationships" r:id="rId142" tgtFrame="_top"/>
          <a:extLst>
            <a:ext uri="{FF2B5EF4-FFF2-40B4-BE49-F238E27FC236}">
              <a16:creationId xmlns:a16="http://schemas.microsoft.com/office/drawing/2014/main" id="{00000000-0008-0000-0200-00006F590000}"/>
            </a:ext>
          </a:extLst>
        </xdr:cNvPr>
        <xdr:cNvPicPr>
          <a:picLocks noChangeAspect="1" noChangeArrowheads="1"/>
        </xdr:cNvPicPr>
      </xdr:nvPicPr>
      <xdr:blipFill>
        <a:blip xmlns:r="http://schemas.openxmlformats.org/officeDocument/2006/relationships" r:embed="rId143" cstate="print"/>
        <a:srcRect/>
        <a:stretch>
          <a:fillRect/>
        </a:stretch>
      </xdr:blipFill>
      <xdr:spPr bwMode="auto">
        <a:xfrm>
          <a:off x="3048000" y="14201775"/>
          <a:ext cx="285750" cy="66675"/>
        </a:xfrm>
        <a:prstGeom prst="rect">
          <a:avLst/>
        </a:prstGeom>
        <a:noFill/>
        <a:ln w="9525">
          <a:noFill/>
          <a:miter lim="800000"/>
          <a:headEnd/>
          <a:tailEnd/>
        </a:ln>
      </xdr:spPr>
    </xdr:pic>
    <xdr:clientData/>
  </xdr:twoCellAnchor>
  <xdr:twoCellAnchor editAs="oneCell">
    <xdr:from>
      <xdr:col>5</xdr:col>
      <xdr:colOff>0</xdr:colOff>
      <xdr:row>74</xdr:row>
      <xdr:rowOff>723900</xdr:rowOff>
    </xdr:from>
    <xdr:to>
      <xdr:col>5</xdr:col>
      <xdr:colOff>285750</xdr:colOff>
      <xdr:row>76</xdr:row>
      <xdr:rowOff>19050</xdr:rowOff>
    </xdr:to>
    <xdr:pic>
      <xdr:nvPicPr>
        <xdr:cNvPr id="22896" name="Picture 93" descr="http://www.lb.lt/img/Flags/RON.gif">
          <a:hlinkClick xmlns:r="http://schemas.openxmlformats.org/officeDocument/2006/relationships" r:id="rId144" tgtFrame="_top"/>
          <a:extLst>
            <a:ext uri="{FF2B5EF4-FFF2-40B4-BE49-F238E27FC236}">
              <a16:creationId xmlns:a16="http://schemas.microsoft.com/office/drawing/2014/main" id="{00000000-0008-0000-0200-000070590000}"/>
            </a:ext>
          </a:extLst>
        </xdr:cNvPr>
        <xdr:cNvPicPr>
          <a:picLocks noChangeAspect="1" noChangeArrowheads="1"/>
        </xdr:cNvPicPr>
      </xdr:nvPicPr>
      <xdr:blipFill>
        <a:blip xmlns:r="http://schemas.openxmlformats.org/officeDocument/2006/relationships" r:embed="rId145" cstate="print"/>
        <a:srcRect/>
        <a:stretch>
          <a:fillRect/>
        </a:stretch>
      </xdr:blipFill>
      <xdr:spPr bwMode="auto">
        <a:xfrm>
          <a:off x="3048000" y="14201775"/>
          <a:ext cx="285750" cy="180975"/>
        </a:xfrm>
        <a:prstGeom prst="rect">
          <a:avLst/>
        </a:prstGeom>
        <a:noFill/>
        <a:ln w="9525">
          <a:noFill/>
          <a:miter lim="800000"/>
          <a:headEnd/>
          <a:tailEnd/>
        </a:ln>
      </xdr:spPr>
    </xdr:pic>
    <xdr:clientData/>
  </xdr:twoCellAnchor>
  <xdr:twoCellAnchor editAs="oneCell">
    <xdr:from>
      <xdr:col>10</xdr:col>
      <xdr:colOff>0</xdr:colOff>
      <xdr:row>73</xdr:row>
      <xdr:rowOff>723900</xdr:rowOff>
    </xdr:from>
    <xdr:to>
      <xdr:col>10</xdr:col>
      <xdr:colOff>95250</xdr:colOff>
      <xdr:row>74</xdr:row>
      <xdr:rowOff>142875</xdr:rowOff>
    </xdr:to>
    <xdr:pic>
      <xdr:nvPicPr>
        <xdr:cNvPr id="22897" name="Picture 94" descr="http://www.lb.lt/img/btn/Arrows/up.gif">
          <a:extLst>
            <a:ext uri="{FF2B5EF4-FFF2-40B4-BE49-F238E27FC236}">
              <a16:creationId xmlns:a16="http://schemas.microsoft.com/office/drawing/2014/main" id="{00000000-0008-0000-0200-000071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4039850"/>
          <a:ext cx="95250" cy="142875"/>
        </a:xfrm>
        <a:prstGeom prst="rect">
          <a:avLst/>
        </a:prstGeom>
        <a:noFill/>
        <a:ln w="9525">
          <a:noFill/>
          <a:miter lim="800000"/>
          <a:headEnd/>
          <a:tailEnd/>
        </a:ln>
      </xdr:spPr>
    </xdr:pic>
    <xdr:clientData/>
  </xdr:twoCellAnchor>
  <xdr:twoCellAnchor editAs="oneCell">
    <xdr:from>
      <xdr:col>5</xdr:col>
      <xdr:colOff>0</xdr:colOff>
      <xdr:row>75</xdr:row>
      <xdr:rowOff>266700</xdr:rowOff>
    </xdr:from>
    <xdr:to>
      <xdr:col>5</xdr:col>
      <xdr:colOff>285750</xdr:colOff>
      <xdr:row>77</xdr:row>
      <xdr:rowOff>19050</xdr:rowOff>
    </xdr:to>
    <xdr:pic>
      <xdr:nvPicPr>
        <xdr:cNvPr id="22898" name="Picture 95" descr="http://www.lb.lt/img/Flags/RUB.gif">
          <a:hlinkClick xmlns:r="http://schemas.openxmlformats.org/officeDocument/2006/relationships" r:id="rId146" tgtFrame="_top"/>
          <a:extLst>
            <a:ext uri="{FF2B5EF4-FFF2-40B4-BE49-F238E27FC236}">
              <a16:creationId xmlns:a16="http://schemas.microsoft.com/office/drawing/2014/main" id="{00000000-0008-0000-0200-000072590000}"/>
            </a:ext>
          </a:extLst>
        </xdr:cNvPr>
        <xdr:cNvPicPr>
          <a:picLocks noChangeAspect="1" noChangeArrowheads="1"/>
        </xdr:cNvPicPr>
      </xdr:nvPicPr>
      <xdr:blipFill>
        <a:blip xmlns:r="http://schemas.openxmlformats.org/officeDocument/2006/relationships" r:embed="rId147" cstate="print"/>
        <a:srcRect/>
        <a:stretch>
          <a:fillRect/>
        </a:stretch>
      </xdr:blipFill>
      <xdr:spPr bwMode="auto">
        <a:xfrm>
          <a:off x="3048000" y="14363700"/>
          <a:ext cx="285750" cy="180975"/>
        </a:xfrm>
        <a:prstGeom prst="rect">
          <a:avLst/>
        </a:prstGeom>
        <a:noFill/>
        <a:ln w="9525">
          <a:noFill/>
          <a:miter lim="800000"/>
          <a:headEnd/>
          <a:tailEnd/>
        </a:ln>
      </xdr:spPr>
    </xdr:pic>
    <xdr:clientData/>
  </xdr:twoCellAnchor>
  <xdr:twoCellAnchor editAs="oneCell">
    <xdr:from>
      <xdr:col>10</xdr:col>
      <xdr:colOff>0</xdr:colOff>
      <xdr:row>74</xdr:row>
      <xdr:rowOff>266700</xdr:rowOff>
    </xdr:from>
    <xdr:to>
      <xdr:col>10</xdr:col>
      <xdr:colOff>95250</xdr:colOff>
      <xdr:row>75</xdr:row>
      <xdr:rowOff>85725</xdr:rowOff>
    </xdr:to>
    <xdr:pic>
      <xdr:nvPicPr>
        <xdr:cNvPr id="22899" name="Picture 96" descr="http://www.lb.lt/img/btn/Arrows/up.gif">
          <a:extLst>
            <a:ext uri="{FF2B5EF4-FFF2-40B4-BE49-F238E27FC236}">
              <a16:creationId xmlns:a16="http://schemas.microsoft.com/office/drawing/2014/main" id="{00000000-0008-0000-0200-000073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4201775"/>
          <a:ext cx="95250" cy="85725"/>
        </a:xfrm>
        <a:prstGeom prst="rect">
          <a:avLst/>
        </a:prstGeom>
        <a:noFill/>
        <a:ln w="9525">
          <a:noFill/>
          <a:miter lim="800000"/>
          <a:headEnd/>
          <a:tailEnd/>
        </a:ln>
      </xdr:spPr>
    </xdr:pic>
    <xdr:clientData/>
  </xdr:twoCellAnchor>
  <xdr:twoCellAnchor editAs="oneCell">
    <xdr:from>
      <xdr:col>5</xdr:col>
      <xdr:colOff>0</xdr:colOff>
      <xdr:row>76</xdr:row>
      <xdr:rowOff>295275</xdr:rowOff>
    </xdr:from>
    <xdr:to>
      <xdr:col>5</xdr:col>
      <xdr:colOff>285750</xdr:colOff>
      <xdr:row>78</xdr:row>
      <xdr:rowOff>19050</xdr:rowOff>
    </xdr:to>
    <xdr:pic>
      <xdr:nvPicPr>
        <xdr:cNvPr id="22900" name="Picture 97" descr="http://www.lb.lt/img/Flags/SAR.gif">
          <a:hlinkClick xmlns:r="http://schemas.openxmlformats.org/officeDocument/2006/relationships" r:id="rId148" tgtFrame="_top"/>
          <a:extLst>
            <a:ext uri="{FF2B5EF4-FFF2-40B4-BE49-F238E27FC236}">
              <a16:creationId xmlns:a16="http://schemas.microsoft.com/office/drawing/2014/main" id="{00000000-0008-0000-0200-000074590000}"/>
            </a:ext>
          </a:extLst>
        </xdr:cNvPr>
        <xdr:cNvPicPr>
          <a:picLocks noChangeAspect="1" noChangeArrowheads="1"/>
        </xdr:cNvPicPr>
      </xdr:nvPicPr>
      <xdr:blipFill>
        <a:blip xmlns:r="http://schemas.openxmlformats.org/officeDocument/2006/relationships" r:embed="rId149" cstate="print"/>
        <a:srcRect/>
        <a:stretch>
          <a:fillRect/>
        </a:stretch>
      </xdr:blipFill>
      <xdr:spPr bwMode="auto">
        <a:xfrm>
          <a:off x="3048000" y="14525625"/>
          <a:ext cx="285750" cy="180975"/>
        </a:xfrm>
        <a:prstGeom prst="rect">
          <a:avLst/>
        </a:prstGeom>
        <a:noFill/>
        <a:ln w="9525">
          <a:noFill/>
          <a:miter lim="800000"/>
          <a:headEnd/>
          <a:tailEnd/>
        </a:ln>
      </xdr:spPr>
    </xdr:pic>
    <xdr:clientData/>
  </xdr:twoCellAnchor>
  <xdr:twoCellAnchor editAs="oneCell">
    <xdr:from>
      <xdr:col>5</xdr:col>
      <xdr:colOff>0</xdr:colOff>
      <xdr:row>78</xdr:row>
      <xdr:rowOff>161925</xdr:rowOff>
    </xdr:from>
    <xdr:to>
      <xdr:col>5</xdr:col>
      <xdr:colOff>285750</xdr:colOff>
      <xdr:row>79</xdr:row>
      <xdr:rowOff>19050</xdr:rowOff>
    </xdr:to>
    <xdr:pic>
      <xdr:nvPicPr>
        <xdr:cNvPr id="22901" name="Picture 98" descr="http://www.lb.lt/img/Flags/XDR.gif">
          <a:hlinkClick xmlns:r="http://schemas.openxmlformats.org/officeDocument/2006/relationships" r:id="rId150" tgtFrame="_top"/>
          <a:extLst>
            <a:ext uri="{FF2B5EF4-FFF2-40B4-BE49-F238E27FC236}">
              <a16:creationId xmlns:a16="http://schemas.microsoft.com/office/drawing/2014/main" id="{00000000-0008-0000-0200-000075590000}"/>
            </a:ext>
          </a:extLst>
        </xdr:cNvPr>
        <xdr:cNvPicPr>
          <a:picLocks noChangeAspect="1" noChangeArrowheads="1"/>
        </xdr:cNvPicPr>
      </xdr:nvPicPr>
      <xdr:blipFill>
        <a:blip xmlns:r="http://schemas.openxmlformats.org/officeDocument/2006/relationships" r:embed="rId151" cstate="print"/>
        <a:srcRect/>
        <a:stretch>
          <a:fillRect/>
        </a:stretch>
      </xdr:blipFill>
      <xdr:spPr bwMode="auto">
        <a:xfrm>
          <a:off x="3048000" y="14849475"/>
          <a:ext cx="285750" cy="19050"/>
        </a:xfrm>
        <a:prstGeom prst="rect">
          <a:avLst/>
        </a:prstGeom>
        <a:noFill/>
        <a:ln w="9525">
          <a:noFill/>
          <a:miter lim="800000"/>
          <a:headEnd/>
          <a:tailEnd/>
        </a:ln>
      </xdr:spPr>
    </xdr:pic>
    <xdr:clientData/>
  </xdr:twoCellAnchor>
  <xdr:twoCellAnchor editAs="oneCell">
    <xdr:from>
      <xdr:col>10</xdr:col>
      <xdr:colOff>0</xdr:colOff>
      <xdr:row>77</xdr:row>
      <xdr:rowOff>161925</xdr:rowOff>
    </xdr:from>
    <xdr:to>
      <xdr:col>10</xdr:col>
      <xdr:colOff>95250</xdr:colOff>
      <xdr:row>78</xdr:row>
      <xdr:rowOff>142875</xdr:rowOff>
    </xdr:to>
    <xdr:pic>
      <xdr:nvPicPr>
        <xdr:cNvPr id="22902" name="Picture 99" descr="http://www.lb.lt/img/btn/Arrows/up.gif">
          <a:extLst>
            <a:ext uri="{FF2B5EF4-FFF2-40B4-BE49-F238E27FC236}">
              <a16:creationId xmlns:a16="http://schemas.microsoft.com/office/drawing/2014/main" id="{00000000-0008-0000-0200-000076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4687550"/>
          <a:ext cx="95250" cy="142875"/>
        </a:xfrm>
        <a:prstGeom prst="rect">
          <a:avLst/>
        </a:prstGeom>
        <a:noFill/>
        <a:ln w="9525">
          <a:noFill/>
          <a:miter lim="800000"/>
          <a:headEnd/>
          <a:tailEnd/>
        </a:ln>
      </xdr:spPr>
    </xdr:pic>
    <xdr:clientData/>
  </xdr:twoCellAnchor>
  <xdr:twoCellAnchor editAs="oneCell">
    <xdr:from>
      <xdr:col>5</xdr:col>
      <xdr:colOff>0</xdr:colOff>
      <xdr:row>79</xdr:row>
      <xdr:rowOff>352425</xdr:rowOff>
    </xdr:from>
    <xdr:to>
      <xdr:col>5</xdr:col>
      <xdr:colOff>285750</xdr:colOff>
      <xdr:row>81</xdr:row>
      <xdr:rowOff>19050</xdr:rowOff>
    </xdr:to>
    <xdr:pic>
      <xdr:nvPicPr>
        <xdr:cNvPr id="22903" name="Picture 100" descr="http://www.lb.lt/img/Flags/RSD.gif">
          <a:hlinkClick xmlns:r="http://schemas.openxmlformats.org/officeDocument/2006/relationships" r:id="rId152" tgtFrame="_top"/>
          <a:extLst>
            <a:ext uri="{FF2B5EF4-FFF2-40B4-BE49-F238E27FC236}">
              <a16:creationId xmlns:a16="http://schemas.microsoft.com/office/drawing/2014/main" id="{00000000-0008-0000-0200-000077590000}"/>
            </a:ext>
          </a:extLst>
        </xdr:cNvPr>
        <xdr:cNvPicPr>
          <a:picLocks noChangeAspect="1" noChangeArrowheads="1"/>
        </xdr:cNvPicPr>
      </xdr:nvPicPr>
      <xdr:blipFill>
        <a:blip xmlns:r="http://schemas.openxmlformats.org/officeDocument/2006/relationships" r:embed="rId153" cstate="print"/>
        <a:srcRect/>
        <a:stretch>
          <a:fillRect/>
        </a:stretch>
      </xdr:blipFill>
      <xdr:spPr bwMode="auto">
        <a:xfrm>
          <a:off x="3048000" y="15011400"/>
          <a:ext cx="285750" cy="180975"/>
        </a:xfrm>
        <a:prstGeom prst="rect">
          <a:avLst/>
        </a:prstGeom>
        <a:noFill/>
        <a:ln w="9525">
          <a:noFill/>
          <a:miter lim="800000"/>
          <a:headEnd/>
          <a:tailEnd/>
        </a:ln>
      </xdr:spPr>
    </xdr:pic>
    <xdr:clientData/>
  </xdr:twoCellAnchor>
  <xdr:twoCellAnchor editAs="oneCell">
    <xdr:from>
      <xdr:col>5</xdr:col>
      <xdr:colOff>0</xdr:colOff>
      <xdr:row>80</xdr:row>
      <xdr:rowOff>219075</xdr:rowOff>
    </xdr:from>
    <xdr:to>
      <xdr:col>5</xdr:col>
      <xdr:colOff>285750</xdr:colOff>
      <xdr:row>82</xdr:row>
      <xdr:rowOff>19050</xdr:rowOff>
    </xdr:to>
    <xdr:pic>
      <xdr:nvPicPr>
        <xdr:cNvPr id="22904" name="Picture 101" descr="http://www.lb.lt/img/Flags/SGD.gif">
          <a:hlinkClick xmlns:r="http://schemas.openxmlformats.org/officeDocument/2006/relationships" r:id="rId154" tgtFrame="_top"/>
          <a:extLst>
            <a:ext uri="{FF2B5EF4-FFF2-40B4-BE49-F238E27FC236}">
              <a16:creationId xmlns:a16="http://schemas.microsoft.com/office/drawing/2014/main" id="{00000000-0008-0000-0200-000078590000}"/>
            </a:ext>
          </a:extLst>
        </xdr:cNvPr>
        <xdr:cNvPicPr>
          <a:picLocks noChangeAspect="1" noChangeArrowheads="1"/>
        </xdr:cNvPicPr>
      </xdr:nvPicPr>
      <xdr:blipFill>
        <a:blip xmlns:r="http://schemas.openxmlformats.org/officeDocument/2006/relationships" r:embed="rId155" cstate="print"/>
        <a:srcRect/>
        <a:stretch>
          <a:fillRect/>
        </a:stretch>
      </xdr:blipFill>
      <xdr:spPr bwMode="auto">
        <a:xfrm>
          <a:off x="3048000" y="15173325"/>
          <a:ext cx="285750" cy="180975"/>
        </a:xfrm>
        <a:prstGeom prst="rect">
          <a:avLst/>
        </a:prstGeom>
        <a:noFill/>
        <a:ln w="9525">
          <a:noFill/>
          <a:miter lim="800000"/>
          <a:headEnd/>
          <a:tailEnd/>
        </a:ln>
      </xdr:spPr>
    </xdr:pic>
    <xdr:clientData/>
  </xdr:twoCellAnchor>
  <xdr:twoCellAnchor editAs="oneCell">
    <xdr:from>
      <xdr:col>5</xdr:col>
      <xdr:colOff>0</xdr:colOff>
      <xdr:row>81</xdr:row>
      <xdr:rowOff>247650</xdr:rowOff>
    </xdr:from>
    <xdr:to>
      <xdr:col>5</xdr:col>
      <xdr:colOff>285750</xdr:colOff>
      <xdr:row>83</xdr:row>
      <xdr:rowOff>19050</xdr:rowOff>
    </xdr:to>
    <xdr:pic>
      <xdr:nvPicPr>
        <xdr:cNvPr id="22905" name="Picture 102" descr="http://www.lb.lt/img/Flags/SYP.gif">
          <a:hlinkClick xmlns:r="http://schemas.openxmlformats.org/officeDocument/2006/relationships" r:id="rId156" tgtFrame="_top"/>
          <a:extLst>
            <a:ext uri="{FF2B5EF4-FFF2-40B4-BE49-F238E27FC236}">
              <a16:creationId xmlns:a16="http://schemas.microsoft.com/office/drawing/2014/main" id="{00000000-0008-0000-0200-000079590000}"/>
            </a:ext>
          </a:extLst>
        </xdr:cNvPr>
        <xdr:cNvPicPr>
          <a:picLocks noChangeAspect="1" noChangeArrowheads="1"/>
        </xdr:cNvPicPr>
      </xdr:nvPicPr>
      <xdr:blipFill>
        <a:blip xmlns:r="http://schemas.openxmlformats.org/officeDocument/2006/relationships" r:embed="rId157" cstate="print"/>
        <a:srcRect/>
        <a:stretch>
          <a:fillRect/>
        </a:stretch>
      </xdr:blipFill>
      <xdr:spPr bwMode="auto">
        <a:xfrm>
          <a:off x="3048000" y="15335250"/>
          <a:ext cx="285750" cy="180975"/>
        </a:xfrm>
        <a:prstGeom prst="rect">
          <a:avLst/>
        </a:prstGeom>
        <a:noFill/>
        <a:ln w="9525">
          <a:noFill/>
          <a:miter lim="800000"/>
          <a:headEnd/>
          <a:tailEnd/>
        </a:ln>
      </xdr:spPr>
    </xdr:pic>
    <xdr:clientData/>
  </xdr:twoCellAnchor>
  <xdr:twoCellAnchor editAs="oneCell">
    <xdr:from>
      <xdr:col>5</xdr:col>
      <xdr:colOff>0</xdr:colOff>
      <xdr:row>82</xdr:row>
      <xdr:rowOff>276225</xdr:rowOff>
    </xdr:from>
    <xdr:to>
      <xdr:col>5</xdr:col>
      <xdr:colOff>285750</xdr:colOff>
      <xdr:row>84</xdr:row>
      <xdr:rowOff>19050</xdr:rowOff>
    </xdr:to>
    <xdr:pic>
      <xdr:nvPicPr>
        <xdr:cNvPr id="22906" name="Picture 103" descr="http://www.lb.lt/img/Flags/VEF.gif">
          <a:hlinkClick xmlns:r="http://schemas.openxmlformats.org/officeDocument/2006/relationships" r:id="rId158" tgtFrame="_top"/>
          <a:extLst>
            <a:ext uri="{FF2B5EF4-FFF2-40B4-BE49-F238E27FC236}">
              <a16:creationId xmlns:a16="http://schemas.microsoft.com/office/drawing/2014/main" id="{00000000-0008-0000-0200-00007A590000}"/>
            </a:ext>
          </a:extLst>
        </xdr:cNvPr>
        <xdr:cNvPicPr>
          <a:picLocks noChangeAspect="1" noChangeArrowheads="1"/>
        </xdr:cNvPicPr>
      </xdr:nvPicPr>
      <xdr:blipFill>
        <a:blip xmlns:r="http://schemas.openxmlformats.org/officeDocument/2006/relationships" r:embed="rId159" cstate="print"/>
        <a:srcRect/>
        <a:stretch>
          <a:fillRect/>
        </a:stretch>
      </xdr:blipFill>
      <xdr:spPr bwMode="auto">
        <a:xfrm>
          <a:off x="3048000" y="15497175"/>
          <a:ext cx="285750" cy="180975"/>
        </a:xfrm>
        <a:prstGeom prst="rect">
          <a:avLst/>
        </a:prstGeom>
        <a:noFill/>
        <a:ln w="9525">
          <a:noFill/>
          <a:miter lim="800000"/>
          <a:headEnd/>
          <a:tailEnd/>
        </a:ln>
      </xdr:spPr>
    </xdr:pic>
    <xdr:clientData/>
  </xdr:twoCellAnchor>
  <xdr:twoCellAnchor editAs="oneCell">
    <xdr:from>
      <xdr:col>5</xdr:col>
      <xdr:colOff>0</xdr:colOff>
      <xdr:row>84</xdr:row>
      <xdr:rowOff>142875</xdr:rowOff>
    </xdr:from>
    <xdr:to>
      <xdr:col>5</xdr:col>
      <xdr:colOff>285750</xdr:colOff>
      <xdr:row>86</xdr:row>
      <xdr:rowOff>0</xdr:rowOff>
    </xdr:to>
    <xdr:pic>
      <xdr:nvPicPr>
        <xdr:cNvPr id="22907" name="Picture 104" descr="http://www.lb.lt/img/Flags/LKR.gif">
          <a:hlinkClick xmlns:r="http://schemas.openxmlformats.org/officeDocument/2006/relationships" r:id="rId160" tgtFrame="_top"/>
          <a:extLst>
            <a:ext uri="{FF2B5EF4-FFF2-40B4-BE49-F238E27FC236}">
              <a16:creationId xmlns:a16="http://schemas.microsoft.com/office/drawing/2014/main" id="{00000000-0008-0000-0200-00007B590000}"/>
            </a:ext>
          </a:extLst>
        </xdr:cNvPr>
        <xdr:cNvPicPr>
          <a:picLocks noChangeAspect="1" noChangeArrowheads="1"/>
        </xdr:cNvPicPr>
      </xdr:nvPicPr>
      <xdr:blipFill>
        <a:blip xmlns:r="http://schemas.openxmlformats.org/officeDocument/2006/relationships" r:embed="rId161" cstate="print"/>
        <a:srcRect/>
        <a:stretch>
          <a:fillRect/>
        </a:stretch>
      </xdr:blipFill>
      <xdr:spPr bwMode="auto">
        <a:xfrm>
          <a:off x="3048000" y="15801975"/>
          <a:ext cx="285750" cy="180975"/>
        </a:xfrm>
        <a:prstGeom prst="rect">
          <a:avLst/>
        </a:prstGeom>
        <a:noFill/>
        <a:ln w="9525">
          <a:noFill/>
          <a:miter lim="800000"/>
          <a:headEnd/>
          <a:tailEnd/>
        </a:ln>
      </xdr:spPr>
    </xdr:pic>
    <xdr:clientData/>
  </xdr:twoCellAnchor>
  <xdr:twoCellAnchor editAs="oneCell">
    <xdr:from>
      <xdr:col>5</xdr:col>
      <xdr:colOff>0</xdr:colOff>
      <xdr:row>85</xdr:row>
      <xdr:rowOff>171450</xdr:rowOff>
    </xdr:from>
    <xdr:to>
      <xdr:col>5</xdr:col>
      <xdr:colOff>285750</xdr:colOff>
      <xdr:row>87</xdr:row>
      <xdr:rowOff>19050</xdr:rowOff>
    </xdr:to>
    <xdr:pic>
      <xdr:nvPicPr>
        <xdr:cNvPr id="22908" name="Picture 105" descr="http://www.lb.lt/img/Flags/SEK.gif">
          <a:hlinkClick xmlns:r="http://schemas.openxmlformats.org/officeDocument/2006/relationships" r:id="rId162" tgtFrame="_top"/>
          <a:extLst>
            <a:ext uri="{FF2B5EF4-FFF2-40B4-BE49-F238E27FC236}">
              <a16:creationId xmlns:a16="http://schemas.microsoft.com/office/drawing/2014/main" id="{00000000-0008-0000-0200-00007C590000}"/>
            </a:ext>
          </a:extLst>
        </xdr:cNvPr>
        <xdr:cNvPicPr>
          <a:picLocks noChangeAspect="1" noChangeArrowheads="1"/>
        </xdr:cNvPicPr>
      </xdr:nvPicPr>
      <xdr:blipFill>
        <a:blip xmlns:r="http://schemas.openxmlformats.org/officeDocument/2006/relationships" r:embed="rId163" cstate="print"/>
        <a:srcRect/>
        <a:stretch>
          <a:fillRect/>
        </a:stretch>
      </xdr:blipFill>
      <xdr:spPr bwMode="auto">
        <a:xfrm>
          <a:off x="3048000" y="15982950"/>
          <a:ext cx="285750" cy="180975"/>
        </a:xfrm>
        <a:prstGeom prst="rect">
          <a:avLst/>
        </a:prstGeom>
        <a:noFill/>
        <a:ln w="9525">
          <a:noFill/>
          <a:miter lim="800000"/>
          <a:headEnd/>
          <a:tailEnd/>
        </a:ln>
      </xdr:spPr>
    </xdr:pic>
    <xdr:clientData/>
  </xdr:twoCellAnchor>
  <xdr:twoCellAnchor editAs="oneCell">
    <xdr:from>
      <xdr:col>10</xdr:col>
      <xdr:colOff>0</xdr:colOff>
      <xdr:row>84</xdr:row>
      <xdr:rowOff>171450</xdr:rowOff>
    </xdr:from>
    <xdr:to>
      <xdr:col>10</xdr:col>
      <xdr:colOff>95250</xdr:colOff>
      <xdr:row>85</xdr:row>
      <xdr:rowOff>142875</xdr:rowOff>
    </xdr:to>
    <xdr:pic>
      <xdr:nvPicPr>
        <xdr:cNvPr id="22909" name="Picture 106" descr="http://www.lb.lt/img/btn/Arrows/up.gif">
          <a:extLst>
            <a:ext uri="{FF2B5EF4-FFF2-40B4-BE49-F238E27FC236}">
              <a16:creationId xmlns:a16="http://schemas.microsoft.com/office/drawing/2014/main" id="{00000000-0008-0000-0200-00007D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5821025"/>
          <a:ext cx="95250" cy="142875"/>
        </a:xfrm>
        <a:prstGeom prst="rect">
          <a:avLst/>
        </a:prstGeom>
        <a:noFill/>
        <a:ln w="9525">
          <a:noFill/>
          <a:miter lim="800000"/>
          <a:headEnd/>
          <a:tailEnd/>
        </a:ln>
      </xdr:spPr>
    </xdr:pic>
    <xdr:clientData/>
  </xdr:twoCellAnchor>
  <xdr:twoCellAnchor editAs="oneCell">
    <xdr:from>
      <xdr:col>5</xdr:col>
      <xdr:colOff>0</xdr:colOff>
      <xdr:row>86</xdr:row>
      <xdr:rowOff>200025</xdr:rowOff>
    </xdr:from>
    <xdr:to>
      <xdr:col>5</xdr:col>
      <xdr:colOff>285750</xdr:colOff>
      <xdr:row>88</xdr:row>
      <xdr:rowOff>19050</xdr:rowOff>
    </xdr:to>
    <xdr:pic>
      <xdr:nvPicPr>
        <xdr:cNvPr id="22910" name="Picture 107" descr="http://www.lb.lt/img/Flags/CHF.gif">
          <a:hlinkClick xmlns:r="http://schemas.openxmlformats.org/officeDocument/2006/relationships" r:id="rId164" tgtFrame="_top"/>
          <a:extLst>
            <a:ext uri="{FF2B5EF4-FFF2-40B4-BE49-F238E27FC236}">
              <a16:creationId xmlns:a16="http://schemas.microsoft.com/office/drawing/2014/main" id="{00000000-0008-0000-0200-00007E590000}"/>
            </a:ext>
          </a:extLst>
        </xdr:cNvPr>
        <xdr:cNvPicPr>
          <a:picLocks noChangeAspect="1" noChangeArrowheads="1"/>
        </xdr:cNvPicPr>
      </xdr:nvPicPr>
      <xdr:blipFill>
        <a:blip xmlns:r="http://schemas.openxmlformats.org/officeDocument/2006/relationships" r:embed="rId165" cstate="print"/>
        <a:srcRect/>
        <a:stretch>
          <a:fillRect/>
        </a:stretch>
      </xdr:blipFill>
      <xdr:spPr bwMode="auto">
        <a:xfrm>
          <a:off x="3048000" y="16144875"/>
          <a:ext cx="285750" cy="180975"/>
        </a:xfrm>
        <a:prstGeom prst="rect">
          <a:avLst/>
        </a:prstGeom>
        <a:noFill/>
        <a:ln w="9525">
          <a:noFill/>
          <a:miter lim="800000"/>
          <a:headEnd/>
          <a:tailEnd/>
        </a:ln>
      </xdr:spPr>
    </xdr:pic>
    <xdr:clientData/>
  </xdr:twoCellAnchor>
  <xdr:twoCellAnchor editAs="oneCell">
    <xdr:from>
      <xdr:col>10</xdr:col>
      <xdr:colOff>0</xdr:colOff>
      <xdr:row>85</xdr:row>
      <xdr:rowOff>200025</xdr:rowOff>
    </xdr:from>
    <xdr:to>
      <xdr:col>10</xdr:col>
      <xdr:colOff>95250</xdr:colOff>
      <xdr:row>86</xdr:row>
      <xdr:rowOff>142875</xdr:rowOff>
    </xdr:to>
    <xdr:pic>
      <xdr:nvPicPr>
        <xdr:cNvPr id="22911" name="Picture 108" descr="http://www.lb.lt/img/btn/Arrows/up.gif">
          <a:extLst>
            <a:ext uri="{FF2B5EF4-FFF2-40B4-BE49-F238E27FC236}">
              <a16:creationId xmlns:a16="http://schemas.microsoft.com/office/drawing/2014/main" id="{00000000-0008-0000-0200-00007F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5982950"/>
          <a:ext cx="95250" cy="142875"/>
        </a:xfrm>
        <a:prstGeom prst="rect">
          <a:avLst/>
        </a:prstGeom>
        <a:noFill/>
        <a:ln w="9525">
          <a:noFill/>
          <a:miter lim="800000"/>
          <a:headEnd/>
          <a:tailEnd/>
        </a:ln>
      </xdr:spPr>
    </xdr:pic>
    <xdr:clientData/>
  </xdr:twoCellAnchor>
  <xdr:twoCellAnchor editAs="oneCell">
    <xdr:from>
      <xdr:col>5</xdr:col>
      <xdr:colOff>0</xdr:colOff>
      <xdr:row>87</xdr:row>
      <xdr:rowOff>228600</xdr:rowOff>
    </xdr:from>
    <xdr:to>
      <xdr:col>5</xdr:col>
      <xdr:colOff>285750</xdr:colOff>
      <xdr:row>88</xdr:row>
      <xdr:rowOff>180975</xdr:rowOff>
    </xdr:to>
    <xdr:pic>
      <xdr:nvPicPr>
        <xdr:cNvPr id="22912" name="Picture 109" descr="http://www.lb.lt/img/Flags/TJS.gif">
          <a:hlinkClick xmlns:r="http://schemas.openxmlformats.org/officeDocument/2006/relationships" r:id="rId166" tgtFrame="_top"/>
          <a:extLst>
            <a:ext uri="{FF2B5EF4-FFF2-40B4-BE49-F238E27FC236}">
              <a16:creationId xmlns:a16="http://schemas.microsoft.com/office/drawing/2014/main" id="{00000000-0008-0000-0200-000080590000}"/>
            </a:ext>
          </a:extLst>
        </xdr:cNvPr>
        <xdr:cNvPicPr>
          <a:picLocks noChangeAspect="1" noChangeArrowheads="1"/>
        </xdr:cNvPicPr>
      </xdr:nvPicPr>
      <xdr:blipFill>
        <a:blip xmlns:r="http://schemas.openxmlformats.org/officeDocument/2006/relationships" r:embed="rId167" cstate="print"/>
        <a:srcRect/>
        <a:stretch>
          <a:fillRect/>
        </a:stretch>
      </xdr:blipFill>
      <xdr:spPr bwMode="auto">
        <a:xfrm>
          <a:off x="3048000" y="16306800"/>
          <a:ext cx="285750" cy="161925"/>
        </a:xfrm>
        <a:prstGeom prst="rect">
          <a:avLst/>
        </a:prstGeom>
        <a:noFill/>
        <a:ln w="9525">
          <a:noFill/>
          <a:miter lim="800000"/>
          <a:headEnd/>
          <a:tailEnd/>
        </a:ln>
      </xdr:spPr>
    </xdr:pic>
    <xdr:clientData/>
  </xdr:twoCellAnchor>
  <xdr:twoCellAnchor editAs="oneCell">
    <xdr:from>
      <xdr:col>5</xdr:col>
      <xdr:colOff>0</xdr:colOff>
      <xdr:row>88</xdr:row>
      <xdr:rowOff>419100</xdr:rowOff>
    </xdr:from>
    <xdr:to>
      <xdr:col>5</xdr:col>
      <xdr:colOff>285750</xdr:colOff>
      <xdr:row>90</xdr:row>
      <xdr:rowOff>19050</xdr:rowOff>
    </xdr:to>
    <xdr:pic>
      <xdr:nvPicPr>
        <xdr:cNvPr id="22913" name="Picture 110" descr="http://www.lb.lt/img/Flags/THB.gif">
          <a:hlinkClick xmlns:r="http://schemas.openxmlformats.org/officeDocument/2006/relationships" r:id="rId168" tgtFrame="_top"/>
          <a:extLst>
            <a:ext uri="{FF2B5EF4-FFF2-40B4-BE49-F238E27FC236}">
              <a16:creationId xmlns:a16="http://schemas.microsoft.com/office/drawing/2014/main" id="{00000000-0008-0000-0200-000081590000}"/>
            </a:ext>
          </a:extLst>
        </xdr:cNvPr>
        <xdr:cNvPicPr>
          <a:picLocks noChangeAspect="1" noChangeArrowheads="1"/>
        </xdr:cNvPicPr>
      </xdr:nvPicPr>
      <xdr:blipFill>
        <a:blip xmlns:r="http://schemas.openxmlformats.org/officeDocument/2006/relationships" r:embed="rId169" cstate="print"/>
        <a:srcRect/>
        <a:stretch>
          <a:fillRect/>
        </a:stretch>
      </xdr:blipFill>
      <xdr:spPr bwMode="auto">
        <a:xfrm>
          <a:off x="3048000" y="16468725"/>
          <a:ext cx="285750" cy="180975"/>
        </a:xfrm>
        <a:prstGeom prst="rect">
          <a:avLst/>
        </a:prstGeom>
        <a:noFill/>
        <a:ln w="9525">
          <a:noFill/>
          <a:miter lim="800000"/>
          <a:headEnd/>
          <a:tailEnd/>
        </a:ln>
      </xdr:spPr>
    </xdr:pic>
    <xdr:clientData/>
  </xdr:twoCellAnchor>
  <xdr:twoCellAnchor editAs="oneCell">
    <xdr:from>
      <xdr:col>5</xdr:col>
      <xdr:colOff>0</xdr:colOff>
      <xdr:row>89</xdr:row>
      <xdr:rowOff>123825</xdr:rowOff>
    </xdr:from>
    <xdr:to>
      <xdr:col>5</xdr:col>
      <xdr:colOff>285750</xdr:colOff>
      <xdr:row>90</xdr:row>
      <xdr:rowOff>142875</xdr:rowOff>
    </xdr:to>
    <xdr:pic>
      <xdr:nvPicPr>
        <xdr:cNvPr id="22914" name="Picture 111" descr="http://www.lb.lt/img/Flags/TWD.gif">
          <a:hlinkClick xmlns:r="http://schemas.openxmlformats.org/officeDocument/2006/relationships" r:id="rId170" tgtFrame="_top"/>
          <a:extLst>
            <a:ext uri="{FF2B5EF4-FFF2-40B4-BE49-F238E27FC236}">
              <a16:creationId xmlns:a16="http://schemas.microsoft.com/office/drawing/2014/main" id="{00000000-0008-0000-0200-000082590000}"/>
            </a:ext>
          </a:extLst>
        </xdr:cNvPr>
        <xdr:cNvPicPr>
          <a:picLocks noChangeAspect="1" noChangeArrowheads="1"/>
        </xdr:cNvPicPr>
      </xdr:nvPicPr>
      <xdr:blipFill>
        <a:blip xmlns:r="http://schemas.openxmlformats.org/officeDocument/2006/relationships" r:embed="rId171" cstate="print"/>
        <a:srcRect/>
        <a:stretch>
          <a:fillRect/>
        </a:stretch>
      </xdr:blipFill>
      <xdr:spPr bwMode="auto">
        <a:xfrm>
          <a:off x="3048000" y="16592550"/>
          <a:ext cx="285750" cy="180975"/>
        </a:xfrm>
        <a:prstGeom prst="rect">
          <a:avLst/>
        </a:prstGeom>
        <a:noFill/>
        <a:ln w="9525">
          <a:noFill/>
          <a:miter lim="800000"/>
          <a:headEnd/>
          <a:tailEnd/>
        </a:ln>
      </xdr:spPr>
    </xdr:pic>
    <xdr:clientData/>
  </xdr:twoCellAnchor>
  <xdr:twoCellAnchor editAs="oneCell">
    <xdr:from>
      <xdr:col>5</xdr:col>
      <xdr:colOff>0</xdr:colOff>
      <xdr:row>90</xdr:row>
      <xdr:rowOff>314325</xdr:rowOff>
    </xdr:from>
    <xdr:to>
      <xdr:col>5</xdr:col>
      <xdr:colOff>285750</xdr:colOff>
      <xdr:row>92</xdr:row>
      <xdr:rowOff>19050</xdr:rowOff>
    </xdr:to>
    <xdr:pic>
      <xdr:nvPicPr>
        <xdr:cNvPr id="22915" name="Picture 112" descr="http://www.lb.lt/img/Flags/TZS.gif">
          <a:hlinkClick xmlns:r="http://schemas.openxmlformats.org/officeDocument/2006/relationships" r:id="rId172" tgtFrame="_top"/>
          <a:extLst>
            <a:ext uri="{FF2B5EF4-FFF2-40B4-BE49-F238E27FC236}">
              <a16:creationId xmlns:a16="http://schemas.microsoft.com/office/drawing/2014/main" id="{00000000-0008-0000-0200-000083590000}"/>
            </a:ext>
          </a:extLst>
        </xdr:cNvPr>
        <xdr:cNvPicPr>
          <a:picLocks noChangeAspect="1" noChangeArrowheads="1"/>
        </xdr:cNvPicPr>
      </xdr:nvPicPr>
      <xdr:blipFill>
        <a:blip xmlns:r="http://schemas.openxmlformats.org/officeDocument/2006/relationships" r:embed="rId173" cstate="print"/>
        <a:srcRect/>
        <a:stretch>
          <a:fillRect/>
        </a:stretch>
      </xdr:blipFill>
      <xdr:spPr bwMode="auto">
        <a:xfrm>
          <a:off x="3048000" y="16792575"/>
          <a:ext cx="285750" cy="180975"/>
        </a:xfrm>
        <a:prstGeom prst="rect">
          <a:avLst/>
        </a:prstGeom>
        <a:noFill/>
        <a:ln w="9525">
          <a:noFill/>
          <a:miter lim="800000"/>
          <a:headEnd/>
          <a:tailEnd/>
        </a:ln>
      </xdr:spPr>
    </xdr:pic>
    <xdr:clientData/>
  </xdr:twoCellAnchor>
  <xdr:twoCellAnchor editAs="oneCell">
    <xdr:from>
      <xdr:col>5</xdr:col>
      <xdr:colOff>0</xdr:colOff>
      <xdr:row>92</xdr:row>
      <xdr:rowOff>19050</xdr:rowOff>
    </xdr:from>
    <xdr:to>
      <xdr:col>5</xdr:col>
      <xdr:colOff>285750</xdr:colOff>
      <xdr:row>93</xdr:row>
      <xdr:rowOff>38100</xdr:rowOff>
    </xdr:to>
    <xdr:pic>
      <xdr:nvPicPr>
        <xdr:cNvPr id="22916" name="Picture 113" descr="http://www.lb.lt/img/Flags/TND.gif">
          <a:hlinkClick xmlns:r="http://schemas.openxmlformats.org/officeDocument/2006/relationships" r:id="rId174" tgtFrame="_top"/>
          <a:extLst>
            <a:ext uri="{FF2B5EF4-FFF2-40B4-BE49-F238E27FC236}">
              <a16:creationId xmlns:a16="http://schemas.microsoft.com/office/drawing/2014/main" id="{00000000-0008-0000-0200-000084590000}"/>
            </a:ext>
          </a:extLst>
        </xdr:cNvPr>
        <xdr:cNvPicPr>
          <a:picLocks noChangeAspect="1" noChangeArrowheads="1"/>
        </xdr:cNvPicPr>
      </xdr:nvPicPr>
      <xdr:blipFill>
        <a:blip xmlns:r="http://schemas.openxmlformats.org/officeDocument/2006/relationships" r:embed="rId175" cstate="print"/>
        <a:srcRect/>
        <a:stretch>
          <a:fillRect/>
        </a:stretch>
      </xdr:blipFill>
      <xdr:spPr bwMode="auto">
        <a:xfrm>
          <a:off x="3048000" y="16973550"/>
          <a:ext cx="285750" cy="180975"/>
        </a:xfrm>
        <a:prstGeom prst="rect">
          <a:avLst/>
        </a:prstGeom>
        <a:noFill/>
        <a:ln w="9525">
          <a:noFill/>
          <a:miter lim="800000"/>
          <a:headEnd/>
          <a:tailEnd/>
        </a:ln>
      </xdr:spPr>
    </xdr:pic>
    <xdr:clientData/>
  </xdr:twoCellAnchor>
  <xdr:twoCellAnchor editAs="oneCell">
    <xdr:from>
      <xdr:col>5</xdr:col>
      <xdr:colOff>0</xdr:colOff>
      <xdr:row>93</xdr:row>
      <xdr:rowOff>47625</xdr:rowOff>
    </xdr:from>
    <xdr:to>
      <xdr:col>5</xdr:col>
      <xdr:colOff>285750</xdr:colOff>
      <xdr:row>94</xdr:row>
      <xdr:rowOff>66675</xdr:rowOff>
    </xdr:to>
    <xdr:pic>
      <xdr:nvPicPr>
        <xdr:cNvPr id="22917" name="Picture 114" descr="http://www.lb.lt/img/Flags/TRY.gif">
          <a:hlinkClick xmlns:r="http://schemas.openxmlformats.org/officeDocument/2006/relationships" r:id="rId176" tgtFrame="_top"/>
          <a:extLst>
            <a:ext uri="{FF2B5EF4-FFF2-40B4-BE49-F238E27FC236}">
              <a16:creationId xmlns:a16="http://schemas.microsoft.com/office/drawing/2014/main" id="{00000000-0008-0000-0200-000085590000}"/>
            </a:ext>
          </a:extLst>
        </xdr:cNvPr>
        <xdr:cNvPicPr>
          <a:picLocks noChangeAspect="1" noChangeArrowheads="1"/>
        </xdr:cNvPicPr>
      </xdr:nvPicPr>
      <xdr:blipFill>
        <a:blip xmlns:r="http://schemas.openxmlformats.org/officeDocument/2006/relationships" r:embed="rId177" cstate="print"/>
        <a:srcRect/>
        <a:stretch>
          <a:fillRect/>
        </a:stretch>
      </xdr:blipFill>
      <xdr:spPr bwMode="auto">
        <a:xfrm>
          <a:off x="3048000" y="17164050"/>
          <a:ext cx="285750" cy="180975"/>
        </a:xfrm>
        <a:prstGeom prst="rect">
          <a:avLst/>
        </a:prstGeom>
        <a:noFill/>
        <a:ln w="9525">
          <a:noFill/>
          <a:miter lim="800000"/>
          <a:headEnd/>
          <a:tailEnd/>
        </a:ln>
      </xdr:spPr>
    </xdr:pic>
    <xdr:clientData/>
  </xdr:twoCellAnchor>
  <xdr:twoCellAnchor editAs="oneCell">
    <xdr:from>
      <xdr:col>10</xdr:col>
      <xdr:colOff>0</xdr:colOff>
      <xdr:row>92</xdr:row>
      <xdr:rowOff>47625</xdr:rowOff>
    </xdr:from>
    <xdr:to>
      <xdr:col>10</xdr:col>
      <xdr:colOff>95250</xdr:colOff>
      <xdr:row>93</xdr:row>
      <xdr:rowOff>28575</xdr:rowOff>
    </xdr:to>
    <xdr:pic>
      <xdr:nvPicPr>
        <xdr:cNvPr id="22918" name="Picture 115" descr="http://www.lb.lt/img/btn/Arrows/up.gif">
          <a:extLst>
            <a:ext uri="{FF2B5EF4-FFF2-40B4-BE49-F238E27FC236}">
              <a16:creationId xmlns:a16="http://schemas.microsoft.com/office/drawing/2014/main" id="{00000000-0008-0000-0200-000086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7002125"/>
          <a:ext cx="95250" cy="142875"/>
        </a:xfrm>
        <a:prstGeom prst="rect">
          <a:avLst/>
        </a:prstGeom>
        <a:noFill/>
        <a:ln w="9525">
          <a:noFill/>
          <a:miter lim="800000"/>
          <a:headEnd/>
          <a:tailEnd/>
        </a:ln>
      </xdr:spPr>
    </xdr:pic>
    <xdr:clientData/>
  </xdr:twoCellAnchor>
  <xdr:twoCellAnchor editAs="oneCell">
    <xdr:from>
      <xdr:col>5</xdr:col>
      <xdr:colOff>0</xdr:colOff>
      <xdr:row>94</xdr:row>
      <xdr:rowOff>76200</xdr:rowOff>
    </xdr:from>
    <xdr:to>
      <xdr:col>5</xdr:col>
      <xdr:colOff>285750</xdr:colOff>
      <xdr:row>95</xdr:row>
      <xdr:rowOff>95250</xdr:rowOff>
    </xdr:to>
    <xdr:pic>
      <xdr:nvPicPr>
        <xdr:cNvPr id="22919" name="Picture 116" descr="http://www.lb.lt/img/Flags/TMT.gif">
          <a:hlinkClick xmlns:r="http://schemas.openxmlformats.org/officeDocument/2006/relationships" r:id="rId178" tgtFrame="_top"/>
          <a:extLst>
            <a:ext uri="{FF2B5EF4-FFF2-40B4-BE49-F238E27FC236}">
              <a16:creationId xmlns:a16="http://schemas.microsoft.com/office/drawing/2014/main" id="{00000000-0008-0000-0200-000087590000}"/>
            </a:ext>
          </a:extLst>
        </xdr:cNvPr>
        <xdr:cNvPicPr>
          <a:picLocks noChangeAspect="1" noChangeArrowheads="1"/>
        </xdr:cNvPicPr>
      </xdr:nvPicPr>
      <xdr:blipFill>
        <a:blip xmlns:r="http://schemas.openxmlformats.org/officeDocument/2006/relationships" r:embed="rId179" cstate="print"/>
        <a:srcRect/>
        <a:stretch>
          <a:fillRect/>
        </a:stretch>
      </xdr:blipFill>
      <xdr:spPr bwMode="auto">
        <a:xfrm>
          <a:off x="3048000" y="17354550"/>
          <a:ext cx="285750" cy="180975"/>
        </a:xfrm>
        <a:prstGeom prst="rect">
          <a:avLst/>
        </a:prstGeom>
        <a:noFill/>
        <a:ln w="9525">
          <a:noFill/>
          <a:miter lim="800000"/>
          <a:headEnd/>
          <a:tailEnd/>
        </a:ln>
      </xdr:spPr>
    </xdr:pic>
    <xdr:clientData/>
  </xdr:twoCellAnchor>
  <xdr:twoCellAnchor editAs="oneCell">
    <xdr:from>
      <xdr:col>5</xdr:col>
      <xdr:colOff>0</xdr:colOff>
      <xdr:row>98</xdr:row>
      <xdr:rowOff>104775</xdr:rowOff>
    </xdr:from>
    <xdr:to>
      <xdr:col>5</xdr:col>
      <xdr:colOff>285750</xdr:colOff>
      <xdr:row>99</xdr:row>
      <xdr:rowOff>123825</xdr:rowOff>
    </xdr:to>
    <xdr:pic>
      <xdr:nvPicPr>
        <xdr:cNvPr id="22920" name="Picture 117" descr="http://www.lb.lt/img/Flags/UAH.gif">
          <a:hlinkClick xmlns:r="http://schemas.openxmlformats.org/officeDocument/2006/relationships" r:id="rId180" tgtFrame="_top"/>
          <a:extLst>
            <a:ext uri="{FF2B5EF4-FFF2-40B4-BE49-F238E27FC236}">
              <a16:creationId xmlns:a16="http://schemas.microsoft.com/office/drawing/2014/main" id="{00000000-0008-0000-0200-000088590000}"/>
            </a:ext>
          </a:extLst>
        </xdr:cNvPr>
        <xdr:cNvPicPr>
          <a:picLocks noChangeAspect="1" noChangeArrowheads="1"/>
        </xdr:cNvPicPr>
      </xdr:nvPicPr>
      <xdr:blipFill>
        <a:blip xmlns:r="http://schemas.openxmlformats.org/officeDocument/2006/relationships" r:embed="rId181" cstate="print"/>
        <a:srcRect/>
        <a:stretch>
          <a:fillRect/>
        </a:stretch>
      </xdr:blipFill>
      <xdr:spPr bwMode="auto">
        <a:xfrm>
          <a:off x="3048000" y="18030825"/>
          <a:ext cx="285750" cy="180975"/>
        </a:xfrm>
        <a:prstGeom prst="rect">
          <a:avLst/>
        </a:prstGeom>
        <a:noFill/>
        <a:ln w="9525">
          <a:noFill/>
          <a:miter lim="800000"/>
          <a:headEnd/>
          <a:tailEnd/>
        </a:ln>
      </xdr:spPr>
    </xdr:pic>
    <xdr:clientData/>
  </xdr:twoCellAnchor>
  <xdr:twoCellAnchor editAs="oneCell">
    <xdr:from>
      <xdr:col>10</xdr:col>
      <xdr:colOff>0</xdr:colOff>
      <xdr:row>97</xdr:row>
      <xdr:rowOff>104775</xdr:rowOff>
    </xdr:from>
    <xdr:to>
      <xdr:col>10</xdr:col>
      <xdr:colOff>95250</xdr:colOff>
      <xdr:row>98</xdr:row>
      <xdr:rowOff>85725</xdr:rowOff>
    </xdr:to>
    <xdr:pic>
      <xdr:nvPicPr>
        <xdr:cNvPr id="22921" name="Picture 118" descr="http://www.lb.lt/img/btn/Arrows/up.gif">
          <a:extLst>
            <a:ext uri="{FF2B5EF4-FFF2-40B4-BE49-F238E27FC236}">
              <a16:creationId xmlns:a16="http://schemas.microsoft.com/office/drawing/2014/main" id="{00000000-0008-0000-0200-000089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7868900"/>
          <a:ext cx="95250" cy="142875"/>
        </a:xfrm>
        <a:prstGeom prst="rect">
          <a:avLst/>
        </a:prstGeom>
        <a:noFill/>
        <a:ln w="9525">
          <a:noFill/>
          <a:miter lim="800000"/>
          <a:headEnd/>
          <a:tailEnd/>
        </a:ln>
      </xdr:spPr>
    </xdr:pic>
    <xdr:clientData/>
  </xdr:twoCellAnchor>
  <xdr:twoCellAnchor editAs="oneCell">
    <xdr:from>
      <xdr:col>5</xdr:col>
      <xdr:colOff>0</xdr:colOff>
      <xdr:row>100</xdr:row>
      <xdr:rowOff>133350</xdr:rowOff>
    </xdr:from>
    <xdr:to>
      <xdr:col>5</xdr:col>
      <xdr:colOff>285750</xdr:colOff>
      <xdr:row>101</xdr:row>
      <xdr:rowOff>152400</xdr:rowOff>
    </xdr:to>
    <xdr:pic>
      <xdr:nvPicPr>
        <xdr:cNvPr id="22922" name="Picture 119" descr="http://www.lb.lt/img/Flags/UYU.gif">
          <a:hlinkClick xmlns:r="http://schemas.openxmlformats.org/officeDocument/2006/relationships" r:id="rId182" tgtFrame="_top"/>
          <a:extLst>
            <a:ext uri="{FF2B5EF4-FFF2-40B4-BE49-F238E27FC236}">
              <a16:creationId xmlns:a16="http://schemas.microsoft.com/office/drawing/2014/main" id="{00000000-0008-0000-0200-00008A590000}"/>
            </a:ext>
          </a:extLst>
        </xdr:cNvPr>
        <xdr:cNvPicPr>
          <a:picLocks noChangeAspect="1" noChangeArrowheads="1"/>
        </xdr:cNvPicPr>
      </xdr:nvPicPr>
      <xdr:blipFill>
        <a:blip xmlns:r="http://schemas.openxmlformats.org/officeDocument/2006/relationships" r:embed="rId183" cstate="print"/>
        <a:srcRect/>
        <a:stretch>
          <a:fillRect/>
        </a:stretch>
      </xdr:blipFill>
      <xdr:spPr bwMode="auto">
        <a:xfrm>
          <a:off x="3048000" y="18383250"/>
          <a:ext cx="285750" cy="180975"/>
        </a:xfrm>
        <a:prstGeom prst="rect">
          <a:avLst/>
        </a:prstGeom>
        <a:noFill/>
        <a:ln w="9525">
          <a:noFill/>
          <a:miter lim="800000"/>
          <a:headEnd/>
          <a:tailEnd/>
        </a:ln>
      </xdr:spPr>
    </xdr:pic>
    <xdr:clientData/>
  </xdr:twoCellAnchor>
  <xdr:twoCellAnchor editAs="oneCell">
    <xdr:from>
      <xdr:col>5</xdr:col>
      <xdr:colOff>0</xdr:colOff>
      <xdr:row>103</xdr:row>
      <xdr:rowOff>0</xdr:rowOff>
    </xdr:from>
    <xdr:to>
      <xdr:col>5</xdr:col>
      <xdr:colOff>285750</xdr:colOff>
      <xdr:row>104</xdr:row>
      <xdr:rowOff>19050</xdr:rowOff>
    </xdr:to>
    <xdr:pic>
      <xdr:nvPicPr>
        <xdr:cNvPr id="22923" name="Picture 120" descr="http://www.lb.lt/img/Flags/UZS.gif">
          <a:hlinkClick xmlns:r="http://schemas.openxmlformats.org/officeDocument/2006/relationships" r:id="rId184" tgtFrame="_top"/>
          <a:extLst>
            <a:ext uri="{FF2B5EF4-FFF2-40B4-BE49-F238E27FC236}">
              <a16:creationId xmlns:a16="http://schemas.microsoft.com/office/drawing/2014/main" id="{00000000-0008-0000-0200-00008B590000}"/>
            </a:ext>
          </a:extLst>
        </xdr:cNvPr>
        <xdr:cNvPicPr>
          <a:picLocks noChangeAspect="1" noChangeArrowheads="1"/>
        </xdr:cNvPicPr>
      </xdr:nvPicPr>
      <xdr:blipFill>
        <a:blip xmlns:r="http://schemas.openxmlformats.org/officeDocument/2006/relationships" r:embed="rId185" cstate="print"/>
        <a:srcRect/>
        <a:stretch>
          <a:fillRect/>
        </a:stretch>
      </xdr:blipFill>
      <xdr:spPr bwMode="auto">
        <a:xfrm>
          <a:off x="3048000" y="18735675"/>
          <a:ext cx="285750" cy="180975"/>
        </a:xfrm>
        <a:prstGeom prst="rect">
          <a:avLst/>
        </a:prstGeom>
        <a:noFill/>
        <a:ln w="9525">
          <a:noFill/>
          <a:miter lim="800000"/>
          <a:headEnd/>
          <a:tailEnd/>
        </a:ln>
      </xdr:spPr>
    </xdr:pic>
    <xdr:clientData/>
  </xdr:twoCellAnchor>
  <xdr:twoCellAnchor editAs="oneCell">
    <xdr:from>
      <xdr:col>5</xdr:col>
      <xdr:colOff>0</xdr:colOff>
      <xdr:row>105</xdr:row>
      <xdr:rowOff>28575</xdr:rowOff>
    </xdr:from>
    <xdr:to>
      <xdr:col>5</xdr:col>
      <xdr:colOff>285750</xdr:colOff>
      <xdr:row>106</xdr:row>
      <xdr:rowOff>47625</xdr:rowOff>
    </xdr:to>
    <xdr:pic>
      <xdr:nvPicPr>
        <xdr:cNvPr id="22924" name="Picture 121" descr="http://www.lb.lt/img/Flags/HUF.gif">
          <a:hlinkClick xmlns:r="http://schemas.openxmlformats.org/officeDocument/2006/relationships" r:id="rId186" tgtFrame="_top"/>
          <a:extLst>
            <a:ext uri="{FF2B5EF4-FFF2-40B4-BE49-F238E27FC236}">
              <a16:creationId xmlns:a16="http://schemas.microsoft.com/office/drawing/2014/main" id="{00000000-0008-0000-0200-00008C590000}"/>
            </a:ext>
          </a:extLst>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048000" y="19088100"/>
          <a:ext cx="285750" cy="180975"/>
        </a:xfrm>
        <a:prstGeom prst="rect">
          <a:avLst/>
        </a:prstGeom>
        <a:noFill/>
        <a:ln w="9525">
          <a:noFill/>
          <a:miter lim="800000"/>
          <a:headEnd/>
          <a:tailEnd/>
        </a:ln>
      </xdr:spPr>
    </xdr:pic>
    <xdr:clientData/>
  </xdr:twoCellAnchor>
  <xdr:twoCellAnchor editAs="oneCell">
    <xdr:from>
      <xdr:col>10</xdr:col>
      <xdr:colOff>0</xdr:colOff>
      <xdr:row>104</xdr:row>
      <xdr:rowOff>28575</xdr:rowOff>
    </xdr:from>
    <xdr:to>
      <xdr:col>10</xdr:col>
      <xdr:colOff>95250</xdr:colOff>
      <xdr:row>105</xdr:row>
      <xdr:rowOff>9525</xdr:rowOff>
    </xdr:to>
    <xdr:pic>
      <xdr:nvPicPr>
        <xdr:cNvPr id="22925" name="Picture 122" descr="http://www.lb.lt/img/btn/Arrows/up.gif">
          <a:extLst>
            <a:ext uri="{FF2B5EF4-FFF2-40B4-BE49-F238E27FC236}">
              <a16:creationId xmlns:a16="http://schemas.microsoft.com/office/drawing/2014/main" id="{00000000-0008-0000-0200-00008D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8926175"/>
          <a:ext cx="95250" cy="142875"/>
        </a:xfrm>
        <a:prstGeom prst="rect">
          <a:avLst/>
        </a:prstGeom>
        <a:noFill/>
        <a:ln w="9525">
          <a:noFill/>
          <a:miter lim="800000"/>
          <a:headEnd/>
          <a:tailEnd/>
        </a:ln>
      </xdr:spPr>
    </xdr:pic>
    <xdr:clientData/>
  </xdr:twoCellAnchor>
  <xdr:twoCellAnchor editAs="oneCell">
    <xdr:from>
      <xdr:col>5</xdr:col>
      <xdr:colOff>0</xdr:colOff>
      <xdr:row>107</xdr:row>
      <xdr:rowOff>57150</xdr:rowOff>
    </xdr:from>
    <xdr:to>
      <xdr:col>5</xdr:col>
      <xdr:colOff>285750</xdr:colOff>
      <xdr:row>108</xdr:row>
      <xdr:rowOff>76200</xdr:rowOff>
    </xdr:to>
    <xdr:pic>
      <xdr:nvPicPr>
        <xdr:cNvPr id="22926" name="Picture 123" descr="http://www.lb.lt/img/Flags/VND.gif">
          <a:hlinkClick xmlns:r="http://schemas.openxmlformats.org/officeDocument/2006/relationships" r:id="rId188" tgtFrame="_top"/>
          <a:extLst>
            <a:ext uri="{FF2B5EF4-FFF2-40B4-BE49-F238E27FC236}">
              <a16:creationId xmlns:a16="http://schemas.microsoft.com/office/drawing/2014/main" id="{00000000-0008-0000-0200-00008E590000}"/>
            </a:ext>
          </a:extLst>
        </xdr:cNvPr>
        <xdr:cNvPicPr>
          <a:picLocks noChangeAspect="1" noChangeArrowheads="1"/>
        </xdr:cNvPicPr>
      </xdr:nvPicPr>
      <xdr:blipFill>
        <a:blip xmlns:r="http://schemas.openxmlformats.org/officeDocument/2006/relationships" r:embed="rId189" cstate="print"/>
        <a:srcRect/>
        <a:stretch>
          <a:fillRect/>
        </a:stretch>
      </xdr:blipFill>
      <xdr:spPr bwMode="auto">
        <a:xfrm>
          <a:off x="3048000" y="19440525"/>
          <a:ext cx="285750" cy="180975"/>
        </a:xfrm>
        <a:prstGeom prst="rect">
          <a:avLst/>
        </a:prstGeom>
        <a:noFill/>
        <a:ln w="9525">
          <a:noFill/>
          <a:miter lim="800000"/>
          <a:headEnd/>
          <a:tailEnd/>
        </a:ln>
      </xdr:spPr>
    </xdr:pic>
    <xdr:clientData/>
  </xdr:twoCellAnchor>
  <xdr:twoCellAnchor editAs="oneCell">
    <xdr:from>
      <xdr:col>5</xdr:col>
      <xdr:colOff>0</xdr:colOff>
      <xdr:row>5</xdr:row>
      <xdr:rowOff>0</xdr:rowOff>
    </xdr:from>
    <xdr:to>
      <xdr:col>5</xdr:col>
      <xdr:colOff>285750</xdr:colOff>
      <xdr:row>6</xdr:row>
      <xdr:rowOff>28575</xdr:rowOff>
    </xdr:to>
    <xdr:pic>
      <xdr:nvPicPr>
        <xdr:cNvPr id="22927" name="Picture 124" descr="http://www.lb.lt/img/Flags/AED.gif">
          <a:hlinkClick xmlns:r="http://schemas.openxmlformats.org/officeDocument/2006/relationships" r:id="rId190" tgtFrame="_top"/>
          <a:extLst>
            <a:ext uri="{FF2B5EF4-FFF2-40B4-BE49-F238E27FC236}">
              <a16:creationId xmlns:a16="http://schemas.microsoft.com/office/drawing/2014/main" id="{00000000-0008-0000-0200-00008F590000}"/>
            </a:ext>
          </a:extLst>
        </xdr:cNvPr>
        <xdr:cNvPicPr>
          <a:picLocks noChangeAspect="1" noChangeArrowheads="1"/>
        </xdr:cNvPicPr>
      </xdr:nvPicPr>
      <xdr:blipFill>
        <a:blip xmlns:r="http://schemas.openxmlformats.org/officeDocument/2006/relationships" r:embed="rId89" cstate="print"/>
        <a:srcRect/>
        <a:stretch>
          <a:fillRect/>
        </a:stretch>
      </xdr:blipFill>
      <xdr:spPr bwMode="auto">
        <a:xfrm>
          <a:off x="3048000" y="809625"/>
          <a:ext cx="285750" cy="1809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b.lt/exchange/history.asp?Lang=L&amp;Cid=HKD&amp;Y=2012&amp;M=9&amp;D=20&amp;id=14239&amp;ord=2&amp;dir=ASC" TargetMode="External"/><Relationship Id="rId21" Type="http://schemas.openxmlformats.org/officeDocument/2006/relationships/hyperlink" Target="http://www.lb.lt/exchange/history.asp?Lang=L&amp;Cid=ETB&amp;Y=2012&amp;M=9&amp;D=20&amp;id=14239&amp;ord=2&amp;dir=ASC" TargetMode="External"/><Relationship Id="rId42" Type="http://schemas.openxmlformats.org/officeDocument/2006/relationships/hyperlink" Target="http://www.lb.lt/exchange/history.asp?Lang=L&amp;Cid=CNY&amp;Y=2012&amp;M=9&amp;D=20&amp;id=14239&amp;ord=2&amp;dir=ASC" TargetMode="External"/><Relationship Id="rId47" Type="http://schemas.openxmlformats.org/officeDocument/2006/relationships/hyperlink" Target="http://www.lb.lt/exchange/history.asp?Lang=L&amp;Cid=LVL&amp;Y=2012&amp;M=9&amp;D=20&amp;id=14239&amp;ord=2&amp;dir=ASC" TargetMode="External"/><Relationship Id="rId63" Type="http://schemas.openxmlformats.org/officeDocument/2006/relationships/hyperlink" Target="http://www.lb.lt/exchange/history.asp?Lang=L&amp;Cid=ZAR&amp;Y=2012&amp;M=9&amp;D=20&amp;id=14239&amp;ord=2&amp;dir=ASC" TargetMode="External"/><Relationship Id="rId68" Type="http://schemas.openxmlformats.org/officeDocument/2006/relationships/hyperlink" Target="http://www.lb.lt/exchange/history.asp?Lang=L&amp;Cid=XDR&amp;Y=2012&amp;M=9&amp;D=20&amp;id=14239&amp;ord=2&amp;dir=ASC" TargetMode="External"/><Relationship Id="rId84" Type="http://schemas.openxmlformats.org/officeDocument/2006/relationships/hyperlink" Target="http://www.lb.lt/exchange/history.asp?Lang=L&amp;Cid=UYU&amp;Y=2012&amp;M=9&amp;D=20&amp;id=14239&amp;ord=2&amp;dir=ASC" TargetMode="External"/><Relationship Id="rId89" Type="http://schemas.openxmlformats.org/officeDocument/2006/relationships/hyperlink" Target="https://www.lb.lt/lt/kasdien-skelbiami-euro-ir-uzsienio-valiutu-santykiai-skelbia-europos-centrinis-bankas" TargetMode="External"/><Relationship Id="rId16" Type="http://schemas.openxmlformats.org/officeDocument/2006/relationships/hyperlink" Target="http://www.lb.lt/exchange/history.asp?Lang=L&amp;Cid=CZK&amp;Y=2012&amp;M=9&amp;D=20&amp;id=14239&amp;ord=2&amp;dir=ASC" TargetMode="External"/><Relationship Id="rId11" Type="http://schemas.openxmlformats.org/officeDocument/2006/relationships/hyperlink" Target="http://www.lb.lt/exchange/history.asp?Lang=L&amp;Cid=BAM&amp;Y=2012&amp;M=9&amp;D=20&amp;id=14239&amp;ord=2&amp;dir=ASC" TargetMode="External"/><Relationship Id="rId32" Type="http://schemas.openxmlformats.org/officeDocument/2006/relationships/hyperlink" Target="http://www.lb.lt/exchange/history.asp?Lang=L&amp;Cid=ILS&amp;Y=2012&amp;M=9&amp;D=20&amp;id=14239&amp;ord=2&amp;dir=ASC" TargetMode="External"/><Relationship Id="rId37" Type="http://schemas.openxmlformats.org/officeDocument/2006/relationships/hyperlink" Target="http://www.lb.lt/exchange/history.asp?Lang=L&amp;Cid=AED&amp;Y=2012&amp;M=9&amp;D=20&amp;id=14239&amp;ord=2&amp;dir=ASC" TargetMode="External"/><Relationship Id="rId53" Type="http://schemas.openxmlformats.org/officeDocument/2006/relationships/hyperlink" Target="http://www.lb.lt/exchange/history.asp?Lang=L&amp;Cid=MAD&amp;Y=2012&amp;M=9&amp;D=20&amp;id=14239&amp;ord=2&amp;dir=ASC" TargetMode="External"/><Relationship Id="rId58" Type="http://schemas.openxmlformats.org/officeDocument/2006/relationships/hyperlink" Target="http://www.lb.lt/exchange/history.asp?Lang=L&amp;Cid=NZD&amp;Y=2012&amp;M=9&amp;D=20&amp;id=14239&amp;ord=2&amp;dir=ASC" TargetMode="External"/><Relationship Id="rId74" Type="http://schemas.openxmlformats.org/officeDocument/2006/relationships/hyperlink" Target="http://www.lb.lt/exchange/history.asp?Lang=L&amp;Cid=SEK&amp;Y=2012&amp;M=9&amp;D=20&amp;id=14239&amp;ord=2&amp;dir=ASC" TargetMode="External"/><Relationship Id="rId79" Type="http://schemas.openxmlformats.org/officeDocument/2006/relationships/hyperlink" Target="http://www.lb.lt/exchange/history.asp?Lang=L&amp;Cid=TZS&amp;Y=2012&amp;M=9&amp;D=20&amp;id=14239&amp;ord=2&amp;dir=ASC" TargetMode="External"/><Relationship Id="rId5" Type="http://schemas.openxmlformats.org/officeDocument/2006/relationships/hyperlink" Target="http://www.lb.lt/exchange/history.asp?Lang=L&amp;Cid=AUD&amp;Y=2012&amp;M=9&amp;D=20&amp;id=14239&amp;ord=2&amp;dir=ASC" TargetMode="External"/><Relationship Id="rId90" Type="http://schemas.openxmlformats.org/officeDocument/2006/relationships/hyperlink" Target="http://www.lb.lt/lb_buhalteriniai_euro_ir_uzsienio_valiutu_santykiai" TargetMode="External"/><Relationship Id="rId95" Type="http://schemas.openxmlformats.org/officeDocument/2006/relationships/vmlDrawing" Target="../drawings/vmlDrawing1.vml"/><Relationship Id="rId22" Type="http://schemas.openxmlformats.org/officeDocument/2006/relationships/hyperlink" Target="http://www.lb.lt/exchange/history.asp?Lang=L&amp;Cid=EUR&amp;Y=2012&amp;M=9&amp;D=20&amp;id=14239&amp;ord=2&amp;dir=ASC" TargetMode="External"/><Relationship Id="rId27" Type="http://schemas.openxmlformats.org/officeDocument/2006/relationships/hyperlink" Target="http://www.lb.lt/exchange/history.asp?Lang=L&amp;Cid=INR&amp;Y=2012&amp;M=9&amp;D=20&amp;id=14239&amp;ord=2&amp;dir=ASC" TargetMode="External"/><Relationship Id="rId43" Type="http://schemas.openxmlformats.org/officeDocument/2006/relationships/hyperlink" Target="http://www.lb.lt/exchange/history.asp?Lang=L&amp;Cid=KGS&amp;Y=2012&amp;M=9&amp;D=20&amp;id=14239&amp;ord=2&amp;dir=ASC" TargetMode="External"/><Relationship Id="rId48" Type="http://schemas.openxmlformats.org/officeDocument/2006/relationships/hyperlink" Target="http://www.lb.lt/exchange/history.asp?Lang=L&amp;Cid=PLN&amp;Y=2012&amp;M=9&amp;D=20&amp;id=14239&amp;ord=2&amp;dir=ASC" TargetMode="External"/><Relationship Id="rId64" Type="http://schemas.openxmlformats.org/officeDocument/2006/relationships/hyperlink" Target="http://www.lb.lt/exchange/history.asp?Lang=L&amp;Cid=KRW&amp;Y=2012&amp;M=9&amp;D=20&amp;id=14239&amp;ord=2&amp;dir=ASC" TargetMode="External"/><Relationship Id="rId69" Type="http://schemas.openxmlformats.org/officeDocument/2006/relationships/hyperlink" Target="http://www.lb.lt/exchange/history.asp?Lang=L&amp;Cid=RSD&amp;Y=2012&amp;M=9&amp;D=20&amp;id=14239&amp;ord=2&amp;dir=ASC" TargetMode="External"/><Relationship Id="rId80" Type="http://schemas.openxmlformats.org/officeDocument/2006/relationships/hyperlink" Target="http://www.lb.lt/exchange/history.asp?Lang=L&amp;Cid=TND&amp;Y=2012&amp;M=9&amp;D=20&amp;id=14239&amp;ord=2&amp;dir=ASC" TargetMode="External"/><Relationship Id="rId85" Type="http://schemas.openxmlformats.org/officeDocument/2006/relationships/hyperlink" Target="http://www.lb.lt/exchange/history.asp?Lang=L&amp;Cid=UZS&amp;Y=2012&amp;M=9&amp;D=20&amp;id=14239&amp;ord=2&amp;dir=ASC" TargetMode="External"/><Relationship Id="rId3" Type="http://schemas.openxmlformats.org/officeDocument/2006/relationships/hyperlink" Target="http://www.lb.lt/exchange/history.asp?Lang=L&amp;Cid=ARS&amp;Y=2012&amp;M=9&amp;D=20&amp;id=14239&amp;ord=2&amp;dir=ASC" TargetMode="External"/><Relationship Id="rId12" Type="http://schemas.openxmlformats.org/officeDocument/2006/relationships/hyperlink" Target="http://www.lb.lt/exchange/history.asp?Lang=L&amp;Cid=BRL&amp;Y=2012&amp;M=9&amp;D=20&amp;id=14239&amp;ord=2&amp;dir=ASC" TargetMode="External"/><Relationship Id="rId17" Type="http://schemas.openxmlformats.org/officeDocument/2006/relationships/hyperlink" Target="http://www.lb.lt/exchange/history.asp?Lang=L&amp;Cid=CLP&amp;Y=2012&amp;M=9&amp;D=20&amp;id=14239&amp;ord=2&amp;dir=ASC" TargetMode="External"/><Relationship Id="rId25" Type="http://schemas.openxmlformats.org/officeDocument/2006/relationships/hyperlink" Target="http://www.lb.lt/exchange/history.asp?Lang=L&amp;Cid=GNF&amp;Y=2012&amp;M=9&amp;D=20&amp;id=14239&amp;ord=2&amp;dir=ASC" TargetMode="External"/><Relationship Id="rId33" Type="http://schemas.openxmlformats.org/officeDocument/2006/relationships/hyperlink" Target="http://www.lb.lt/exchange/history.asp?Lang=L&amp;Cid=JPY&amp;Y=2012&amp;M=9&amp;D=20&amp;id=14239&amp;ord=2&amp;dir=ASC" TargetMode="External"/><Relationship Id="rId38" Type="http://schemas.openxmlformats.org/officeDocument/2006/relationships/hyperlink" Target="http://www.lb.lt/exchange/history.asp?Lang=L&amp;Cid=CAD&amp;Y=2012&amp;M=9&amp;D=20&amp;id=14239&amp;ord=2&amp;dir=ASC" TargetMode="External"/><Relationship Id="rId46" Type="http://schemas.openxmlformats.org/officeDocument/2006/relationships/hyperlink" Target="http://www.lb.lt/exchange/history.asp?Lang=L&amp;Cid=KWD&amp;Y=2012&amp;M=9&amp;D=20&amp;id=14239&amp;ord=2&amp;dir=ASC" TargetMode="External"/><Relationship Id="rId59" Type="http://schemas.openxmlformats.org/officeDocument/2006/relationships/hyperlink" Target="http://www.lb.lt/exchange/history.asp?Lang=L&amp;Cid=NOK&amp;Y=2012&amp;M=9&amp;D=20&amp;id=14239&amp;ord=2&amp;dir=ASC" TargetMode="External"/><Relationship Id="rId67" Type="http://schemas.openxmlformats.org/officeDocument/2006/relationships/hyperlink" Target="http://www.lb.lt/exchange/history.asp?Lang=L&amp;Cid=SAR&amp;Y=2012&amp;M=9&amp;D=20&amp;id=14239&amp;ord=2&amp;dir=ASC" TargetMode="External"/><Relationship Id="rId20" Type="http://schemas.openxmlformats.org/officeDocument/2006/relationships/hyperlink" Target="http://www.lb.lt/exchange/history.asp?Lang=L&amp;Cid=EGP&amp;Y=2012&amp;M=9&amp;D=20&amp;id=14239&amp;ord=2&amp;dir=ASC" TargetMode="External"/><Relationship Id="rId41" Type="http://schemas.openxmlformats.org/officeDocument/2006/relationships/hyperlink" Target="http://www.lb.lt/exchange/history.asp?Lang=L&amp;Cid=KES&amp;Y=2012&amp;M=9&amp;D=20&amp;id=14239&amp;ord=2&amp;dir=ASC" TargetMode="External"/><Relationship Id="rId54" Type="http://schemas.openxmlformats.org/officeDocument/2006/relationships/hyperlink" Target="http://www.lb.lt/exchange/history.asp?Lang=L&amp;Cid=MXN&amp;Y=2012&amp;M=9&amp;D=20&amp;id=14239&amp;ord=2&amp;dir=ASC" TargetMode="External"/><Relationship Id="rId62" Type="http://schemas.openxmlformats.org/officeDocument/2006/relationships/hyperlink" Target="http://www.lb.lt/exchange/history.asp?Lang=L&amp;Cid=PEN&amp;Y=2012&amp;M=9&amp;D=20&amp;id=14239&amp;ord=2&amp;dir=ASC" TargetMode="External"/><Relationship Id="rId70" Type="http://schemas.openxmlformats.org/officeDocument/2006/relationships/hyperlink" Target="http://www.lb.lt/exchange/history.asp?Lang=L&amp;Cid=SGD&amp;Y=2012&amp;M=9&amp;D=20&amp;id=14239&amp;ord=2&amp;dir=ASC" TargetMode="External"/><Relationship Id="rId75" Type="http://schemas.openxmlformats.org/officeDocument/2006/relationships/hyperlink" Target="http://www.lb.lt/exchange/history.asp?Lang=L&amp;Cid=CHF&amp;Y=2012&amp;M=9&amp;D=20&amp;id=14239&amp;ord=2&amp;dir=ASC" TargetMode="External"/><Relationship Id="rId83" Type="http://schemas.openxmlformats.org/officeDocument/2006/relationships/hyperlink" Target="http://www.lb.lt/exchange/history.asp?Lang=L&amp;Cid=UAH&amp;Y=2012&amp;M=9&amp;D=20&amp;id=14239&amp;ord=2&amp;dir=ASC" TargetMode="External"/><Relationship Id="rId88" Type="http://schemas.openxmlformats.org/officeDocument/2006/relationships/hyperlink" Target="http://www.lb.lt/exchange/history.asp?Lang=L&amp;Cid=AED&amp;Y=2012&amp;M=9&amp;D=24&amp;id=13465&amp;ord=1&amp;dir=ASC" TargetMode="External"/><Relationship Id="rId91" Type="http://schemas.openxmlformats.org/officeDocument/2006/relationships/hyperlink" Target="http://www.lb.lt/lb_buhalteriniai_euro_ir_uzsienio_valiutu_santykiai" TargetMode="External"/><Relationship Id="rId96" Type="http://schemas.openxmlformats.org/officeDocument/2006/relationships/oleObject" Target="../embeddings/oleObject1.bin"/><Relationship Id="rId1" Type="http://schemas.openxmlformats.org/officeDocument/2006/relationships/hyperlink" Target="http://www.lb.lt/exchange/history.asp?Lang=L&amp;Cid=ALL&amp;Y=2012&amp;M=9&amp;D=20&amp;id=14239&amp;ord=2&amp;dir=ASC" TargetMode="External"/><Relationship Id="rId6" Type="http://schemas.openxmlformats.org/officeDocument/2006/relationships/hyperlink" Target="http://www.lb.lt/exchange/history.asp?Lang=L&amp;Cid=AZN&amp;Y=2012&amp;M=9&amp;D=20&amp;id=14239&amp;ord=2&amp;dir=ASC" TargetMode="External"/><Relationship Id="rId15" Type="http://schemas.openxmlformats.org/officeDocument/2006/relationships/hyperlink" Target="http://www.lb.lt/exchange/history.asp?Lang=L&amp;Cid=XAF&amp;Y=2012&amp;M=9&amp;D=20&amp;id=14239&amp;ord=2&amp;dir=ASC" TargetMode="External"/><Relationship Id="rId23" Type="http://schemas.openxmlformats.org/officeDocument/2006/relationships/hyperlink" Target="http://www.lb.lt/exchange/history.asp?Lang=L&amp;Cid=PHP&amp;Y=2012&amp;M=9&amp;D=20&amp;id=14239&amp;ord=2&amp;dir=ASC" TargetMode="External"/><Relationship Id="rId28" Type="http://schemas.openxmlformats.org/officeDocument/2006/relationships/hyperlink" Target="http://www.lb.lt/exchange/history.asp?Lang=L&amp;Cid=IDR&amp;Y=2012&amp;M=9&amp;D=20&amp;id=14239&amp;ord=2&amp;dir=ASC" TargetMode="External"/><Relationship Id="rId36" Type="http://schemas.openxmlformats.org/officeDocument/2006/relationships/hyperlink" Target="http://www.lb.lt/exchange/history.asp?Lang=L&amp;Cid=JOD&amp;Y=2012&amp;M=9&amp;D=20&amp;id=14239&amp;ord=2&amp;dir=ASC" TargetMode="External"/><Relationship Id="rId49" Type="http://schemas.openxmlformats.org/officeDocument/2006/relationships/hyperlink" Target="http://www.lb.lt/exchange/history.asp?Lang=L&amp;Cid=LBP&amp;Y=2012&amp;M=9&amp;D=20&amp;id=14239&amp;ord=2&amp;dir=ASC" TargetMode="External"/><Relationship Id="rId57" Type="http://schemas.openxmlformats.org/officeDocument/2006/relationships/hyperlink" Target="http://www.lb.lt/exchange/history.asp?Lang=L&amp;Cid=MZN&amp;Y=2012&amp;M=9&amp;D=20&amp;id=14239&amp;ord=2&amp;dir=ASC" TargetMode="External"/><Relationship Id="rId10" Type="http://schemas.openxmlformats.org/officeDocument/2006/relationships/hyperlink" Target="http://www.lb.lt/exchange/history.asp?Lang=L&amp;Cid=BOB&amp;Y=2012&amp;M=9&amp;D=20&amp;id=14239&amp;ord=2&amp;dir=ASC" TargetMode="External"/><Relationship Id="rId31" Type="http://schemas.openxmlformats.org/officeDocument/2006/relationships/hyperlink" Target="http://www.lb.lt/exchange/history.asp?Lang=L&amp;Cid=ISK&amp;Y=2012&amp;M=9&amp;D=20&amp;id=14239&amp;ord=2&amp;dir=ASC" TargetMode="External"/><Relationship Id="rId44" Type="http://schemas.openxmlformats.org/officeDocument/2006/relationships/hyperlink" Target="http://www.lb.lt/exchange/history.asp?Lang=L&amp;Cid=COP&amp;Y=2012&amp;M=9&amp;D=20&amp;id=14239&amp;ord=2&amp;dir=ASC" TargetMode="External"/><Relationship Id="rId52" Type="http://schemas.openxmlformats.org/officeDocument/2006/relationships/hyperlink" Target="http://www.lb.lt/exchange/history.asp?Lang=L&amp;Cid=MYR&amp;Y=2012&amp;M=9&amp;D=20&amp;id=14239&amp;ord=2&amp;dir=ASC" TargetMode="External"/><Relationship Id="rId60" Type="http://schemas.openxmlformats.org/officeDocument/2006/relationships/hyperlink" Target="http://www.lb.lt/exchange/history.asp?Lang=L&amp;Cid=PKR&amp;Y=2012&amp;M=9&amp;D=20&amp;id=14239&amp;ord=2&amp;dir=ASC" TargetMode="External"/><Relationship Id="rId65" Type="http://schemas.openxmlformats.org/officeDocument/2006/relationships/hyperlink" Target="http://www.lb.lt/exchange/history.asp?Lang=L&amp;Cid=RON&amp;Y=2012&amp;M=9&amp;D=20&amp;id=14239&amp;ord=2&amp;dir=ASC" TargetMode="External"/><Relationship Id="rId73" Type="http://schemas.openxmlformats.org/officeDocument/2006/relationships/hyperlink" Target="http://www.lb.lt/exchange/history.asp?Lang=L&amp;Cid=LKR&amp;Y=2012&amp;M=9&amp;D=20&amp;id=14239&amp;ord=2&amp;dir=ASC" TargetMode="External"/><Relationship Id="rId78" Type="http://schemas.openxmlformats.org/officeDocument/2006/relationships/hyperlink" Target="http://www.lb.lt/exchange/history.asp?Lang=L&amp;Cid=TWD&amp;Y=2012&amp;M=9&amp;D=20&amp;id=14239&amp;ord=2&amp;dir=ASC" TargetMode="External"/><Relationship Id="rId81" Type="http://schemas.openxmlformats.org/officeDocument/2006/relationships/hyperlink" Target="http://www.lb.lt/exchange/history.asp?Lang=L&amp;Cid=TRY&amp;Y=2012&amp;M=9&amp;D=20&amp;id=14239&amp;ord=2&amp;dir=ASC" TargetMode="External"/><Relationship Id="rId86" Type="http://schemas.openxmlformats.org/officeDocument/2006/relationships/hyperlink" Target="http://www.lb.lt/exchange/history.asp?Lang=L&amp;Cid=HUF&amp;Y=2012&amp;M=9&amp;D=20&amp;id=14239&amp;ord=2&amp;dir=ASC" TargetMode="External"/><Relationship Id="rId94" Type="http://schemas.openxmlformats.org/officeDocument/2006/relationships/drawing" Target="../drawings/drawing1.xml"/><Relationship Id="rId4" Type="http://schemas.openxmlformats.org/officeDocument/2006/relationships/hyperlink" Target="http://www.lb.lt/exchange/history.asp?Lang=L&amp;Cid=AMD&amp;Y=2012&amp;M=9&amp;D=20&amp;id=14239&amp;ord=2&amp;dir=ASC" TargetMode="External"/><Relationship Id="rId9" Type="http://schemas.openxmlformats.org/officeDocument/2006/relationships/hyperlink" Target="http://www.lb.lt/exchange/history.asp?Lang=L&amp;Cid=BDT&amp;Y=2012&amp;M=9&amp;D=20&amp;id=14239&amp;ord=2&amp;dir=ASC" TargetMode="External"/><Relationship Id="rId13" Type="http://schemas.openxmlformats.org/officeDocument/2006/relationships/hyperlink" Target="http://www.lb.lt/exchange/history.asp?Lang=L&amp;Cid=BGN&amp;Y=2012&amp;M=9&amp;D=20&amp;id=14239&amp;ord=2&amp;dir=ASC" TargetMode="External"/><Relationship Id="rId18" Type="http://schemas.openxmlformats.org/officeDocument/2006/relationships/hyperlink" Target="http://www.lb.lt/exchange/history.asp?Lang=L&amp;Cid=DKK&amp;Y=2012&amp;M=9&amp;D=20&amp;id=14239&amp;ord=2&amp;dir=ASC" TargetMode="External"/><Relationship Id="rId39" Type="http://schemas.openxmlformats.org/officeDocument/2006/relationships/hyperlink" Target="http://www.lb.lt/exchange/history.asp?Lang=L&amp;Cid=QAR&amp;Y=2012&amp;M=9&amp;D=20&amp;id=14239&amp;ord=2&amp;dir=ASC" TargetMode="External"/><Relationship Id="rId34" Type="http://schemas.openxmlformats.org/officeDocument/2006/relationships/hyperlink" Target="http://www.lb.lt/exchange/history.asp?Lang=L&amp;Cid=USD&amp;Y=2012&amp;M=9&amp;D=20&amp;id=14239&amp;ord=2&amp;dir=ASC" TargetMode="External"/><Relationship Id="rId50" Type="http://schemas.openxmlformats.org/officeDocument/2006/relationships/hyperlink" Target="http://www.lb.lt/exchange/history.asp?Lang=L&amp;Cid=MGA&amp;Y=2012&amp;M=9&amp;D=20&amp;id=14239&amp;ord=2&amp;dir=ASC" TargetMode="External"/><Relationship Id="rId55" Type="http://schemas.openxmlformats.org/officeDocument/2006/relationships/hyperlink" Target="http://www.lb.lt/exchange/history.asp?Lang=L&amp;Cid=MDL&amp;Y=2012&amp;M=9&amp;D=20&amp;id=14239&amp;ord=2&amp;dir=ASC" TargetMode="External"/><Relationship Id="rId76" Type="http://schemas.openxmlformats.org/officeDocument/2006/relationships/hyperlink" Target="http://www.lb.lt/exchange/history.asp?Lang=L&amp;Cid=TJS&amp;Y=2012&amp;M=9&amp;D=20&amp;id=14239&amp;ord=2&amp;dir=ASC" TargetMode="External"/><Relationship Id="rId97" Type="http://schemas.openxmlformats.org/officeDocument/2006/relationships/image" Target="../media/image1.emf"/><Relationship Id="rId7" Type="http://schemas.openxmlformats.org/officeDocument/2006/relationships/hyperlink" Target="http://www.lb.lt/exchange/history.asp?Lang=L&amp;Cid=BHD&amp;Y=2012&amp;M=9&amp;D=20&amp;id=14239&amp;ord=2&amp;dir=ASC" TargetMode="External"/><Relationship Id="rId71" Type="http://schemas.openxmlformats.org/officeDocument/2006/relationships/hyperlink" Target="http://www.lb.lt/exchange/history.asp?Lang=L&amp;Cid=SYP&amp;Y=2012&amp;M=9&amp;D=20&amp;id=14239&amp;ord=2&amp;dir=ASC" TargetMode="External"/><Relationship Id="rId92" Type="http://schemas.openxmlformats.org/officeDocument/2006/relationships/hyperlink" Target="https://www.lb.lt/lt/kasdien-skelbiami-euro-ir-uzsienio-valiutu-santykiai-skelbia-europos-centrinis-bankas" TargetMode="External"/><Relationship Id="rId2" Type="http://schemas.openxmlformats.org/officeDocument/2006/relationships/hyperlink" Target="http://www.lb.lt/exchange/history.asp?Lang=L&amp;Cid=DZD&amp;Y=2012&amp;M=9&amp;D=20&amp;id=14239&amp;ord=2&amp;dir=ASC" TargetMode="External"/><Relationship Id="rId29" Type="http://schemas.openxmlformats.org/officeDocument/2006/relationships/hyperlink" Target="http://www.lb.lt/exchange/history.asp?Lang=L&amp;Cid=IQD&amp;Y=2012&amp;M=9&amp;D=20&amp;id=14239&amp;ord=2&amp;dir=ASC" TargetMode="External"/><Relationship Id="rId24" Type="http://schemas.openxmlformats.org/officeDocument/2006/relationships/hyperlink" Target="http://www.lb.lt/exchange/history.asp?Lang=L&amp;Cid=GEL&amp;Y=2012&amp;M=9&amp;D=20&amp;id=14239&amp;ord=2&amp;dir=ASC" TargetMode="External"/><Relationship Id="rId40" Type="http://schemas.openxmlformats.org/officeDocument/2006/relationships/hyperlink" Target="http://www.lb.lt/exchange/history.asp?Lang=L&amp;Cid=KZT&amp;Y=2012&amp;M=9&amp;D=20&amp;id=14239&amp;ord=2&amp;dir=ASC" TargetMode="External"/><Relationship Id="rId45" Type="http://schemas.openxmlformats.org/officeDocument/2006/relationships/hyperlink" Target="http://www.lb.lt/exchange/history.asp?Lang=L&amp;Cid=HRK&amp;Y=2012&amp;M=9&amp;D=20&amp;id=14239&amp;ord=2&amp;dir=ASC" TargetMode="External"/><Relationship Id="rId66" Type="http://schemas.openxmlformats.org/officeDocument/2006/relationships/hyperlink" Target="http://www.lb.lt/exchange/history.asp?Lang=L&amp;Cid=RUB&amp;Y=2012&amp;M=9&amp;D=20&amp;id=14239&amp;ord=2&amp;dir=ASC" TargetMode="External"/><Relationship Id="rId87" Type="http://schemas.openxmlformats.org/officeDocument/2006/relationships/hyperlink" Target="http://www.lb.lt/exchange/history.asp?Lang=L&amp;Cid=AFN&amp;Y=2012&amp;M=9&amp;D=20&amp;id=14239&amp;ord=2&amp;dir=ASC" TargetMode="External"/><Relationship Id="rId61" Type="http://schemas.openxmlformats.org/officeDocument/2006/relationships/hyperlink" Target="http://www.lb.lt/exchange/history.asp?Lang=L&amp;Cid=PAB&amp;Y=2012&amp;M=9&amp;D=20&amp;id=14239&amp;ord=2&amp;dir=ASC" TargetMode="External"/><Relationship Id="rId82" Type="http://schemas.openxmlformats.org/officeDocument/2006/relationships/hyperlink" Target="http://www.lb.lt/exchange/history.asp?Lang=L&amp;Cid=TMT&amp;Y=2012&amp;M=9&amp;D=20&amp;id=14239&amp;ord=2&amp;dir=ASC" TargetMode="External"/><Relationship Id="rId19" Type="http://schemas.openxmlformats.org/officeDocument/2006/relationships/hyperlink" Target="http://www.lb.lt/exchange/history.asp?Lang=L&amp;Cid=GBP&amp;Y=2012&amp;M=9&amp;D=20&amp;id=14239&amp;ord=2&amp;dir=ASC" TargetMode="External"/><Relationship Id="rId14" Type="http://schemas.openxmlformats.org/officeDocument/2006/relationships/hyperlink" Target="http://www.lb.lt/exchange/history.asp?Lang=L&amp;Cid=XOF&amp;Y=2012&amp;M=9&amp;D=20&amp;id=14239&amp;ord=2&amp;dir=ASC" TargetMode="External"/><Relationship Id="rId30" Type="http://schemas.openxmlformats.org/officeDocument/2006/relationships/hyperlink" Target="http://www.lb.lt/exchange/history.asp?Lang=L&amp;Cid=IRR&amp;Y=2012&amp;M=9&amp;D=20&amp;id=14239&amp;ord=2&amp;dir=ASC" TargetMode="External"/><Relationship Id="rId35" Type="http://schemas.openxmlformats.org/officeDocument/2006/relationships/hyperlink" Target="http://www.lb.lt/exchange/history.asp?Lang=L&amp;Cid=YER&amp;Y=2012&amp;M=9&amp;D=20&amp;id=14239&amp;ord=2&amp;dir=ASC" TargetMode="External"/><Relationship Id="rId56" Type="http://schemas.openxmlformats.org/officeDocument/2006/relationships/hyperlink" Target="http://www.lb.lt/exchange/history.asp?Lang=L&amp;Cid=MNT&amp;Y=2012&amp;M=9&amp;D=20&amp;id=14239&amp;ord=2&amp;dir=ASC" TargetMode="External"/><Relationship Id="rId77" Type="http://schemas.openxmlformats.org/officeDocument/2006/relationships/hyperlink" Target="http://www.lb.lt/exchange/history.asp?Lang=L&amp;Cid=THB&amp;Y=2012&amp;M=9&amp;D=20&amp;id=14239&amp;ord=2&amp;dir=ASC" TargetMode="External"/><Relationship Id="rId8" Type="http://schemas.openxmlformats.org/officeDocument/2006/relationships/hyperlink" Target="http://www.lb.lt/exchange/history.asp?Lang=L&amp;Cid=BYR&amp;Y=2012&amp;M=9&amp;D=20&amp;id=14239&amp;ord=2&amp;dir=ASC" TargetMode="External"/><Relationship Id="rId51" Type="http://schemas.openxmlformats.org/officeDocument/2006/relationships/hyperlink" Target="http://www.lb.lt/exchange/history.asp?Lang=L&amp;Cid=MKD&amp;Y=2012&amp;M=9&amp;D=20&amp;id=14239&amp;ord=2&amp;dir=ASC" TargetMode="External"/><Relationship Id="rId72" Type="http://schemas.openxmlformats.org/officeDocument/2006/relationships/hyperlink" Target="http://www.lb.lt/exchange/history.asp?Lang=L&amp;Cid=VEF&amp;Y=2012&amp;M=9&amp;D=20&amp;id=14239&amp;ord=2&amp;dir=ASC" TargetMode="External"/><Relationship Id="rId93" Type="http://schemas.openxmlformats.org/officeDocument/2006/relationships/printerSettings" Target="../printerSettings/printerSettings1.bin"/><Relationship Id="rId98"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hyperlink" Target="http://www.lb.lt/exchange/history.asp?Lang=L&amp;Cid=HKD&amp;Y=2012&amp;M=9&amp;D=20&amp;id=14239&amp;ord=2&amp;dir=ASC" TargetMode="External"/><Relationship Id="rId21" Type="http://schemas.openxmlformats.org/officeDocument/2006/relationships/hyperlink" Target="http://www.lb.lt/exchange/history.asp?Lang=L&amp;Cid=ETB&amp;Y=2012&amp;M=9&amp;D=20&amp;id=14239&amp;ord=2&amp;dir=ASC" TargetMode="External"/><Relationship Id="rId42" Type="http://schemas.openxmlformats.org/officeDocument/2006/relationships/hyperlink" Target="http://www.lb.lt/exchange/history.asp?Lang=L&amp;Cid=CNY&amp;Y=2012&amp;M=9&amp;D=20&amp;id=14239&amp;ord=2&amp;dir=ASC" TargetMode="External"/><Relationship Id="rId47" Type="http://schemas.openxmlformats.org/officeDocument/2006/relationships/hyperlink" Target="http://www.lb.lt/exchange/history.asp?Lang=L&amp;Cid=LVL&amp;Y=2012&amp;M=9&amp;D=20&amp;id=14239&amp;ord=2&amp;dir=ASC" TargetMode="External"/><Relationship Id="rId63" Type="http://schemas.openxmlformats.org/officeDocument/2006/relationships/hyperlink" Target="http://www.lb.lt/exchange/history.asp?Lang=L&amp;Cid=ZAR&amp;Y=2012&amp;M=9&amp;D=20&amp;id=14239&amp;ord=2&amp;dir=ASC" TargetMode="External"/><Relationship Id="rId68" Type="http://schemas.openxmlformats.org/officeDocument/2006/relationships/hyperlink" Target="http://www.lb.lt/exchange/history.asp?Lang=L&amp;Cid=XDR&amp;Y=2012&amp;M=9&amp;D=20&amp;id=14239&amp;ord=2&amp;dir=ASC" TargetMode="External"/><Relationship Id="rId84" Type="http://schemas.openxmlformats.org/officeDocument/2006/relationships/hyperlink" Target="http://www.lb.lt/exchange/history.asp?Lang=L&amp;Cid=UYU&amp;Y=2012&amp;M=9&amp;D=20&amp;id=14239&amp;ord=2&amp;dir=ASC" TargetMode="External"/><Relationship Id="rId89" Type="http://schemas.openxmlformats.org/officeDocument/2006/relationships/vmlDrawing" Target="../drawings/vmlDrawing2.vml"/><Relationship Id="rId16" Type="http://schemas.openxmlformats.org/officeDocument/2006/relationships/hyperlink" Target="http://www.lb.lt/exchange/history.asp?Lang=L&amp;Cid=CZK&amp;Y=2012&amp;M=9&amp;D=20&amp;id=14239&amp;ord=2&amp;dir=ASC" TargetMode="External"/><Relationship Id="rId11" Type="http://schemas.openxmlformats.org/officeDocument/2006/relationships/hyperlink" Target="http://www.lb.lt/exchange/history.asp?Lang=L&amp;Cid=BAM&amp;Y=2012&amp;M=9&amp;D=20&amp;id=14239&amp;ord=2&amp;dir=ASC" TargetMode="External"/><Relationship Id="rId32" Type="http://schemas.openxmlformats.org/officeDocument/2006/relationships/hyperlink" Target="http://www.lb.lt/exchange/history.asp?Lang=L&amp;Cid=ILS&amp;Y=2012&amp;M=9&amp;D=20&amp;id=14239&amp;ord=2&amp;dir=ASC" TargetMode="External"/><Relationship Id="rId37" Type="http://schemas.openxmlformats.org/officeDocument/2006/relationships/hyperlink" Target="http://www.lb.lt/exchange/history.asp?Lang=L&amp;Cid=AED&amp;Y=2012&amp;M=9&amp;D=20&amp;id=14239&amp;ord=2&amp;dir=ASC" TargetMode="External"/><Relationship Id="rId53" Type="http://schemas.openxmlformats.org/officeDocument/2006/relationships/hyperlink" Target="http://www.lb.lt/exchange/history.asp?Lang=L&amp;Cid=MAD&amp;Y=2012&amp;M=9&amp;D=20&amp;id=14239&amp;ord=2&amp;dir=ASC" TargetMode="External"/><Relationship Id="rId58" Type="http://schemas.openxmlformats.org/officeDocument/2006/relationships/hyperlink" Target="http://www.lb.lt/exchange/history.asp?Lang=L&amp;Cid=NZD&amp;Y=2012&amp;M=9&amp;D=20&amp;id=14239&amp;ord=2&amp;dir=ASC" TargetMode="External"/><Relationship Id="rId74" Type="http://schemas.openxmlformats.org/officeDocument/2006/relationships/hyperlink" Target="http://www.lb.lt/exchange/history.asp?Lang=L&amp;Cid=SEK&amp;Y=2012&amp;M=9&amp;D=20&amp;id=14239&amp;ord=2&amp;dir=ASC" TargetMode="External"/><Relationship Id="rId79" Type="http://schemas.openxmlformats.org/officeDocument/2006/relationships/hyperlink" Target="http://www.lb.lt/exchange/history.asp?Lang=L&amp;Cid=TZS&amp;Y=2012&amp;M=9&amp;D=20&amp;id=14239&amp;ord=2&amp;dir=ASC" TargetMode="External"/><Relationship Id="rId5" Type="http://schemas.openxmlformats.org/officeDocument/2006/relationships/hyperlink" Target="http://www.lb.lt/exchange/history.asp?Lang=L&amp;Cid=AUD&amp;Y=2012&amp;M=9&amp;D=20&amp;id=14239&amp;ord=2&amp;dir=ASC" TargetMode="External"/><Relationship Id="rId90" Type="http://schemas.openxmlformats.org/officeDocument/2006/relationships/comments" Target="../comments2.xml"/><Relationship Id="rId14" Type="http://schemas.openxmlformats.org/officeDocument/2006/relationships/hyperlink" Target="http://www.lb.lt/exchange/history.asp?Lang=L&amp;Cid=XOF&amp;Y=2012&amp;M=9&amp;D=20&amp;id=14239&amp;ord=2&amp;dir=ASC" TargetMode="External"/><Relationship Id="rId22" Type="http://schemas.openxmlformats.org/officeDocument/2006/relationships/hyperlink" Target="http://www.lb.lt/exchange/history.asp?Lang=L&amp;Cid=EUR&amp;Y=2012&amp;M=9&amp;D=20&amp;id=14239&amp;ord=2&amp;dir=ASC" TargetMode="External"/><Relationship Id="rId27" Type="http://schemas.openxmlformats.org/officeDocument/2006/relationships/hyperlink" Target="http://www.lb.lt/exchange/history.asp?Lang=L&amp;Cid=INR&amp;Y=2012&amp;M=9&amp;D=20&amp;id=14239&amp;ord=2&amp;dir=ASC" TargetMode="External"/><Relationship Id="rId30" Type="http://schemas.openxmlformats.org/officeDocument/2006/relationships/hyperlink" Target="http://www.lb.lt/exchange/history.asp?Lang=L&amp;Cid=IRR&amp;Y=2012&amp;M=9&amp;D=20&amp;id=14239&amp;ord=2&amp;dir=ASC" TargetMode="External"/><Relationship Id="rId35" Type="http://schemas.openxmlformats.org/officeDocument/2006/relationships/hyperlink" Target="http://www.lb.lt/exchange/history.asp?Lang=L&amp;Cid=YER&amp;Y=2012&amp;M=9&amp;D=20&amp;id=14239&amp;ord=2&amp;dir=ASC" TargetMode="External"/><Relationship Id="rId43" Type="http://schemas.openxmlformats.org/officeDocument/2006/relationships/hyperlink" Target="http://www.lb.lt/exchange/history.asp?Lang=L&amp;Cid=KGS&amp;Y=2012&amp;M=9&amp;D=20&amp;id=14239&amp;ord=2&amp;dir=ASC" TargetMode="External"/><Relationship Id="rId48" Type="http://schemas.openxmlformats.org/officeDocument/2006/relationships/hyperlink" Target="http://www.lb.lt/exchange/history.asp?Lang=L&amp;Cid=PLN&amp;Y=2012&amp;M=9&amp;D=20&amp;id=14239&amp;ord=2&amp;dir=ASC" TargetMode="External"/><Relationship Id="rId56" Type="http://schemas.openxmlformats.org/officeDocument/2006/relationships/hyperlink" Target="http://www.lb.lt/exchange/history.asp?Lang=L&amp;Cid=MNT&amp;Y=2012&amp;M=9&amp;D=20&amp;id=14239&amp;ord=2&amp;dir=ASC" TargetMode="External"/><Relationship Id="rId64" Type="http://schemas.openxmlformats.org/officeDocument/2006/relationships/hyperlink" Target="http://www.lb.lt/exchange/history.asp?Lang=L&amp;Cid=KRW&amp;Y=2012&amp;M=9&amp;D=20&amp;id=14239&amp;ord=2&amp;dir=ASC" TargetMode="External"/><Relationship Id="rId69" Type="http://schemas.openxmlformats.org/officeDocument/2006/relationships/hyperlink" Target="http://www.lb.lt/exchange/history.asp?Lang=L&amp;Cid=RSD&amp;Y=2012&amp;M=9&amp;D=20&amp;id=14239&amp;ord=2&amp;dir=ASC" TargetMode="External"/><Relationship Id="rId77" Type="http://schemas.openxmlformats.org/officeDocument/2006/relationships/hyperlink" Target="http://www.lb.lt/exchange/history.asp?Lang=L&amp;Cid=THB&amp;Y=2012&amp;M=9&amp;D=20&amp;id=14239&amp;ord=2&amp;dir=ASC" TargetMode="External"/><Relationship Id="rId8" Type="http://schemas.openxmlformats.org/officeDocument/2006/relationships/hyperlink" Target="http://www.lb.lt/exchange/history.asp?Lang=L&amp;Cid=BYR&amp;Y=2012&amp;M=9&amp;D=20&amp;id=14239&amp;ord=2&amp;dir=ASC" TargetMode="External"/><Relationship Id="rId51" Type="http://schemas.openxmlformats.org/officeDocument/2006/relationships/hyperlink" Target="http://www.lb.lt/exchange/history.asp?Lang=L&amp;Cid=MKD&amp;Y=2012&amp;M=9&amp;D=20&amp;id=14239&amp;ord=2&amp;dir=ASC" TargetMode="External"/><Relationship Id="rId72" Type="http://schemas.openxmlformats.org/officeDocument/2006/relationships/hyperlink" Target="http://www.lb.lt/exchange/history.asp?Lang=L&amp;Cid=VEF&amp;Y=2012&amp;M=9&amp;D=20&amp;id=14239&amp;ord=2&amp;dir=ASC" TargetMode="External"/><Relationship Id="rId80" Type="http://schemas.openxmlformats.org/officeDocument/2006/relationships/hyperlink" Target="http://www.lb.lt/exchange/history.asp?Lang=L&amp;Cid=TND&amp;Y=2012&amp;M=9&amp;D=20&amp;id=14239&amp;ord=2&amp;dir=ASC" TargetMode="External"/><Relationship Id="rId85" Type="http://schemas.openxmlformats.org/officeDocument/2006/relationships/hyperlink" Target="http://www.lb.lt/exchange/history.asp?Lang=L&amp;Cid=UZS&amp;Y=2012&amp;M=9&amp;D=20&amp;id=14239&amp;ord=2&amp;dir=ASC" TargetMode="External"/><Relationship Id="rId3" Type="http://schemas.openxmlformats.org/officeDocument/2006/relationships/hyperlink" Target="http://www.lb.lt/exchange/history.asp?Lang=L&amp;Cid=ARS&amp;Y=2012&amp;M=9&amp;D=20&amp;id=14239&amp;ord=2&amp;dir=ASC" TargetMode="External"/><Relationship Id="rId12" Type="http://schemas.openxmlformats.org/officeDocument/2006/relationships/hyperlink" Target="http://www.lb.lt/exchange/history.asp?Lang=L&amp;Cid=BRL&amp;Y=2012&amp;M=9&amp;D=20&amp;id=14239&amp;ord=2&amp;dir=ASC" TargetMode="External"/><Relationship Id="rId17" Type="http://schemas.openxmlformats.org/officeDocument/2006/relationships/hyperlink" Target="http://www.lb.lt/exchange/history.asp?Lang=L&amp;Cid=CLP&amp;Y=2012&amp;M=9&amp;D=20&amp;id=14239&amp;ord=2&amp;dir=ASC" TargetMode="External"/><Relationship Id="rId25" Type="http://schemas.openxmlformats.org/officeDocument/2006/relationships/hyperlink" Target="http://www.lb.lt/exchange/history.asp?Lang=L&amp;Cid=GNF&amp;Y=2012&amp;M=9&amp;D=20&amp;id=14239&amp;ord=2&amp;dir=ASC" TargetMode="External"/><Relationship Id="rId33" Type="http://schemas.openxmlformats.org/officeDocument/2006/relationships/hyperlink" Target="http://www.lb.lt/exchange/history.asp?Lang=L&amp;Cid=JPY&amp;Y=2012&amp;M=9&amp;D=20&amp;id=14239&amp;ord=2&amp;dir=ASC" TargetMode="External"/><Relationship Id="rId38" Type="http://schemas.openxmlformats.org/officeDocument/2006/relationships/hyperlink" Target="http://www.lb.lt/exchange/history.asp?Lang=L&amp;Cid=CAD&amp;Y=2012&amp;M=9&amp;D=20&amp;id=14239&amp;ord=2&amp;dir=ASC" TargetMode="External"/><Relationship Id="rId46" Type="http://schemas.openxmlformats.org/officeDocument/2006/relationships/hyperlink" Target="http://www.lb.lt/exchange/history.asp?Lang=L&amp;Cid=KWD&amp;Y=2012&amp;M=9&amp;D=20&amp;id=14239&amp;ord=2&amp;dir=ASC" TargetMode="External"/><Relationship Id="rId59" Type="http://schemas.openxmlformats.org/officeDocument/2006/relationships/hyperlink" Target="http://www.lb.lt/exchange/history.asp?Lang=L&amp;Cid=NOK&amp;Y=2012&amp;M=9&amp;D=20&amp;id=14239&amp;ord=2&amp;dir=ASC" TargetMode="External"/><Relationship Id="rId67" Type="http://schemas.openxmlformats.org/officeDocument/2006/relationships/hyperlink" Target="http://www.lb.lt/exchange/history.asp?Lang=L&amp;Cid=SAR&amp;Y=2012&amp;M=9&amp;D=20&amp;id=14239&amp;ord=2&amp;dir=ASC" TargetMode="External"/><Relationship Id="rId20" Type="http://schemas.openxmlformats.org/officeDocument/2006/relationships/hyperlink" Target="http://www.lb.lt/exchange/history.asp?Lang=L&amp;Cid=EGP&amp;Y=2012&amp;M=9&amp;D=20&amp;id=14239&amp;ord=2&amp;dir=ASC" TargetMode="External"/><Relationship Id="rId41" Type="http://schemas.openxmlformats.org/officeDocument/2006/relationships/hyperlink" Target="http://www.lb.lt/exchange/history.asp?Lang=L&amp;Cid=KES&amp;Y=2012&amp;M=9&amp;D=20&amp;id=14239&amp;ord=2&amp;dir=ASC" TargetMode="External"/><Relationship Id="rId54" Type="http://schemas.openxmlformats.org/officeDocument/2006/relationships/hyperlink" Target="http://www.lb.lt/exchange/history.asp?Lang=L&amp;Cid=MXN&amp;Y=2012&amp;M=9&amp;D=20&amp;id=14239&amp;ord=2&amp;dir=ASC" TargetMode="External"/><Relationship Id="rId62" Type="http://schemas.openxmlformats.org/officeDocument/2006/relationships/hyperlink" Target="http://www.lb.lt/exchange/history.asp?Lang=L&amp;Cid=PEN&amp;Y=2012&amp;M=9&amp;D=20&amp;id=14239&amp;ord=2&amp;dir=ASC" TargetMode="External"/><Relationship Id="rId70" Type="http://schemas.openxmlformats.org/officeDocument/2006/relationships/hyperlink" Target="http://www.lb.lt/exchange/history.asp?Lang=L&amp;Cid=SGD&amp;Y=2012&amp;M=9&amp;D=20&amp;id=14239&amp;ord=2&amp;dir=ASC" TargetMode="External"/><Relationship Id="rId75" Type="http://schemas.openxmlformats.org/officeDocument/2006/relationships/hyperlink" Target="http://www.lb.lt/exchange/history.asp?Lang=L&amp;Cid=CHF&amp;Y=2012&amp;M=9&amp;D=20&amp;id=14239&amp;ord=2&amp;dir=ASC" TargetMode="External"/><Relationship Id="rId83" Type="http://schemas.openxmlformats.org/officeDocument/2006/relationships/hyperlink" Target="http://www.lb.lt/exchange/history.asp?Lang=L&amp;Cid=UAH&amp;Y=2012&amp;M=9&amp;D=20&amp;id=14239&amp;ord=2&amp;dir=ASC" TargetMode="External"/><Relationship Id="rId88" Type="http://schemas.openxmlformats.org/officeDocument/2006/relationships/hyperlink" Target="http://www.lb.lt/exchange/history.asp?Lang=L&amp;Cid=AED&amp;Y=2012&amp;M=9&amp;D=24&amp;id=13465&amp;ord=1&amp;dir=ASC" TargetMode="External"/><Relationship Id="rId1" Type="http://schemas.openxmlformats.org/officeDocument/2006/relationships/hyperlink" Target="http://www.lb.lt/exchange/history.asp?Lang=L&amp;Cid=ALL&amp;Y=2012&amp;M=9&amp;D=20&amp;id=14239&amp;ord=2&amp;dir=ASC" TargetMode="External"/><Relationship Id="rId6" Type="http://schemas.openxmlformats.org/officeDocument/2006/relationships/hyperlink" Target="http://www.lb.lt/exchange/history.asp?Lang=L&amp;Cid=AZN&amp;Y=2012&amp;M=9&amp;D=20&amp;id=14239&amp;ord=2&amp;dir=ASC" TargetMode="External"/><Relationship Id="rId15" Type="http://schemas.openxmlformats.org/officeDocument/2006/relationships/hyperlink" Target="http://www.lb.lt/exchange/history.asp?Lang=L&amp;Cid=XAF&amp;Y=2012&amp;M=9&amp;D=20&amp;id=14239&amp;ord=2&amp;dir=ASC" TargetMode="External"/><Relationship Id="rId23" Type="http://schemas.openxmlformats.org/officeDocument/2006/relationships/hyperlink" Target="http://www.lb.lt/exchange/history.asp?Lang=L&amp;Cid=PHP&amp;Y=2012&amp;M=9&amp;D=20&amp;id=14239&amp;ord=2&amp;dir=ASC" TargetMode="External"/><Relationship Id="rId28" Type="http://schemas.openxmlformats.org/officeDocument/2006/relationships/hyperlink" Target="http://www.lb.lt/exchange/history.asp?Lang=L&amp;Cid=IDR&amp;Y=2012&amp;M=9&amp;D=20&amp;id=14239&amp;ord=2&amp;dir=ASC" TargetMode="External"/><Relationship Id="rId36" Type="http://schemas.openxmlformats.org/officeDocument/2006/relationships/hyperlink" Target="http://www.lb.lt/exchange/history.asp?Lang=L&amp;Cid=JOD&amp;Y=2012&amp;M=9&amp;D=20&amp;id=14239&amp;ord=2&amp;dir=ASC" TargetMode="External"/><Relationship Id="rId49" Type="http://schemas.openxmlformats.org/officeDocument/2006/relationships/hyperlink" Target="http://www.lb.lt/exchange/history.asp?Lang=L&amp;Cid=LBP&amp;Y=2012&amp;M=9&amp;D=20&amp;id=14239&amp;ord=2&amp;dir=ASC" TargetMode="External"/><Relationship Id="rId57" Type="http://schemas.openxmlformats.org/officeDocument/2006/relationships/hyperlink" Target="http://www.lb.lt/exchange/history.asp?Lang=L&amp;Cid=MZN&amp;Y=2012&amp;M=9&amp;D=20&amp;id=14239&amp;ord=2&amp;dir=ASC" TargetMode="External"/><Relationship Id="rId10" Type="http://schemas.openxmlformats.org/officeDocument/2006/relationships/hyperlink" Target="http://www.lb.lt/exchange/history.asp?Lang=L&amp;Cid=BOB&amp;Y=2012&amp;M=9&amp;D=20&amp;id=14239&amp;ord=2&amp;dir=ASC" TargetMode="External"/><Relationship Id="rId31" Type="http://schemas.openxmlformats.org/officeDocument/2006/relationships/hyperlink" Target="http://www.lb.lt/exchange/history.asp?Lang=L&amp;Cid=ISK&amp;Y=2012&amp;M=9&amp;D=20&amp;id=14239&amp;ord=2&amp;dir=ASC" TargetMode="External"/><Relationship Id="rId44" Type="http://schemas.openxmlformats.org/officeDocument/2006/relationships/hyperlink" Target="http://www.lb.lt/exchange/history.asp?Lang=L&amp;Cid=COP&amp;Y=2012&amp;M=9&amp;D=20&amp;id=14239&amp;ord=2&amp;dir=ASC" TargetMode="External"/><Relationship Id="rId52" Type="http://schemas.openxmlformats.org/officeDocument/2006/relationships/hyperlink" Target="http://www.lb.lt/exchange/history.asp?Lang=L&amp;Cid=MYR&amp;Y=2012&amp;M=9&amp;D=20&amp;id=14239&amp;ord=2&amp;dir=ASC" TargetMode="External"/><Relationship Id="rId60" Type="http://schemas.openxmlformats.org/officeDocument/2006/relationships/hyperlink" Target="http://www.lb.lt/exchange/history.asp?Lang=L&amp;Cid=PKR&amp;Y=2012&amp;M=9&amp;D=20&amp;id=14239&amp;ord=2&amp;dir=ASC" TargetMode="External"/><Relationship Id="rId65" Type="http://schemas.openxmlformats.org/officeDocument/2006/relationships/hyperlink" Target="http://www.lb.lt/exchange/history.asp?Lang=L&amp;Cid=RON&amp;Y=2012&amp;M=9&amp;D=20&amp;id=14239&amp;ord=2&amp;dir=ASC" TargetMode="External"/><Relationship Id="rId73" Type="http://schemas.openxmlformats.org/officeDocument/2006/relationships/hyperlink" Target="http://www.lb.lt/exchange/history.asp?Lang=L&amp;Cid=LKR&amp;Y=2012&amp;M=9&amp;D=20&amp;id=14239&amp;ord=2&amp;dir=ASC" TargetMode="External"/><Relationship Id="rId78" Type="http://schemas.openxmlformats.org/officeDocument/2006/relationships/hyperlink" Target="http://www.lb.lt/exchange/history.asp?Lang=L&amp;Cid=TWD&amp;Y=2012&amp;M=9&amp;D=20&amp;id=14239&amp;ord=2&amp;dir=ASC" TargetMode="External"/><Relationship Id="rId81" Type="http://schemas.openxmlformats.org/officeDocument/2006/relationships/hyperlink" Target="http://www.lb.lt/exchange/history.asp?Lang=L&amp;Cid=TRY&amp;Y=2012&amp;M=9&amp;D=20&amp;id=14239&amp;ord=2&amp;dir=ASC" TargetMode="External"/><Relationship Id="rId86" Type="http://schemas.openxmlformats.org/officeDocument/2006/relationships/hyperlink" Target="http://www.lb.lt/exchange/history.asp?Lang=L&amp;Cid=HUF&amp;Y=2012&amp;M=9&amp;D=20&amp;id=14239&amp;ord=2&amp;dir=ASC" TargetMode="External"/><Relationship Id="rId4" Type="http://schemas.openxmlformats.org/officeDocument/2006/relationships/hyperlink" Target="http://www.lb.lt/exchange/history.asp?Lang=L&amp;Cid=AMD&amp;Y=2012&amp;M=9&amp;D=20&amp;id=14239&amp;ord=2&amp;dir=ASC" TargetMode="External"/><Relationship Id="rId9" Type="http://schemas.openxmlformats.org/officeDocument/2006/relationships/hyperlink" Target="http://www.lb.lt/exchange/history.asp?Lang=L&amp;Cid=BDT&amp;Y=2012&amp;M=9&amp;D=20&amp;id=14239&amp;ord=2&amp;dir=ASC" TargetMode="External"/><Relationship Id="rId13" Type="http://schemas.openxmlformats.org/officeDocument/2006/relationships/hyperlink" Target="http://www.lb.lt/exchange/history.asp?Lang=L&amp;Cid=BGN&amp;Y=2012&amp;M=9&amp;D=20&amp;id=14239&amp;ord=2&amp;dir=ASC" TargetMode="External"/><Relationship Id="rId18" Type="http://schemas.openxmlformats.org/officeDocument/2006/relationships/hyperlink" Target="http://www.lb.lt/exchange/history.asp?Lang=L&amp;Cid=DKK&amp;Y=2012&amp;M=9&amp;D=20&amp;id=14239&amp;ord=2&amp;dir=ASC" TargetMode="External"/><Relationship Id="rId39" Type="http://schemas.openxmlformats.org/officeDocument/2006/relationships/hyperlink" Target="http://www.lb.lt/exchange/history.asp?Lang=L&amp;Cid=QAR&amp;Y=2012&amp;M=9&amp;D=20&amp;id=14239&amp;ord=2&amp;dir=ASC" TargetMode="External"/><Relationship Id="rId34" Type="http://schemas.openxmlformats.org/officeDocument/2006/relationships/hyperlink" Target="http://www.lb.lt/exchange/history.asp?Lang=L&amp;Cid=USD&amp;Y=2012&amp;M=9&amp;D=20&amp;id=14239&amp;ord=2&amp;dir=ASC" TargetMode="External"/><Relationship Id="rId50" Type="http://schemas.openxmlformats.org/officeDocument/2006/relationships/hyperlink" Target="http://www.lb.lt/exchange/history.asp?Lang=L&amp;Cid=MGA&amp;Y=2012&amp;M=9&amp;D=20&amp;id=14239&amp;ord=2&amp;dir=ASC" TargetMode="External"/><Relationship Id="rId55" Type="http://schemas.openxmlformats.org/officeDocument/2006/relationships/hyperlink" Target="http://www.lb.lt/exchange/history.asp?Lang=L&amp;Cid=MDL&amp;Y=2012&amp;M=9&amp;D=20&amp;id=14239&amp;ord=2&amp;dir=ASC" TargetMode="External"/><Relationship Id="rId76" Type="http://schemas.openxmlformats.org/officeDocument/2006/relationships/hyperlink" Target="http://www.lb.lt/exchange/history.asp?Lang=L&amp;Cid=TJS&amp;Y=2012&amp;M=9&amp;D=20&amp;id=14239&amp;ord=2&amp;dir=ASC" TargetMode="External"/><Relationship Id="rId7" Type="http://schemas.openxmlformats.org/officeDocument/2006/relationships/hyperlink" Target="http://www.lb.lt/exchange/history.asp?Lang=L&amp;Cid=BHD&amp;Y=2012&amp;M=9&amp;D=20&amp;id=14239&amp;ord=2&amp;dir=ASC" TargetMode="External"/><Relationship Id="rId71" Type="http://schemas.openxmlformats.org/officeDocument/2006/relationships/hyperlink" Target="http://www.lb.lt/exchange/history.asp?Lang=L&amp;Cid=SYP&amp;Y=2012&amp;M=9&amp;D=20&amp;id=14239&amp;ord=2&amp;dir=ASC" TargetMode="External"/><Relationship Id="rId2" Type="http://schemas.openxmlformats.org/officeDocument/2006/relationships/hyperlink" Target="http://www.lb.lt/exchange/history.asp?Lang=L&amp;Cid=DZD&amp;Y=2012&amp;M=9&amp;D=20&amp;id=14239&amp;ord=2&amp;dir=ASC" TargetMode="External"/><Relationship Id="rId29" Type="http://schemas.openxmlformats.org/officeDocument/2006/relationships/hyperlink" Target="http://www.lb.lt/exchange/history.asp?Lang=L&amp;Cid=IQD&amp;Y=2012&amp;M=9&amp;D=20&amp;id=14239&amp;ord=2&amp;dir=ASC" TargetMode="External"/><Relationship Id="rId24" Type="http://schemas.openxmlformats.org/officeDocument/2006/relationships/hyperlink" Target="http://www.lb.lt/exchange/history.asp?Lang=L&amp;Cid=GEL&amp;Y=2012&amp;M=9&amp;D=20&amp;id=14239&amp;ord=2&amp;dir=ASC" TargetMode="External"/><Relationship Id="rId40" Type="http://schemas.openxmlformats.org/officeDocument/2006/relationships/hyperlink" Target="http://www.lb.lt/exchange/history.asp?Lang=L&amp;Cid=KZT&amp;Y=2012&amp;M=9&amp;D=20&amp;id=14239&amp;ord=2&amp;dir=ASC" TargetMode="External"/><Relationship Id="rId45" Type="http://schemas.openxmlformats.org/officeDocument/2006/relationships/hyperlink" Target="http://www.lb.lt/exchange/history.asp?Lang=L&amp;Cid=HRK&amp;Y=2012&amp;M=9&amp;D=20&amp;id=14239&amp;ord=2&amp;dir=ASC" TargetMode="External"/><Relationship Id="rId66" Type="http://schemas.openxmlformats.org/officeDocument/2006/relationships/hyperlink" Target="http://www.lb.lt/exchange/history.asp?Lang=L&amp;Cid=RUB&amp;Y=2012&amp;M=9&amp;D=20&amp;id=14239&amp;ord=2&amp;dir=ASC" TargetMode="External"/><Relationship Id="rId87" Type="http://schemas.openxmlformats.org/officeDocument/2006/relationships/hyperlink" Target="http://www.lb.lt/exchange/history.asp?Lang=L&amp;Cid=AFN&amp;Y=2012&amp;M=9&amp;D=20&amp;id=14239&amp;ord=2&amp;dir=ASC" TargetMode="External"/><Relationship Id="rId61" Type="http://schemas.openxmlformats.org/officeDocument/2006/relationships/hyperlink" Target="http://www.lb.lt/exchange/history.asp?Lang=L&amp;Cid=PAB&amp;Y=2012&amp;M=9&amp;D=20&amp;id=14239&amp;ord=2&amp;dir=ASC" TargetMode="External"/><Relationship Id="rId82" Type="http://schemas.openxmlformats.org/officeDocument/2006/relationships/hyperlink" Target="http://www.lb.lt/exchange/history.asp?Lang=L&amp;Cid=TMT&amp;Y=2012&amp;M=9&amp;D=20&amp;id=14239&amp;ord=2&amp;dir=ASC" TargetMode="External"/><Relationship Id="rId19" Type="http://schemas.openxmlformats.org/officeDocument/2006/relationships/hyperlink" Target="http://www.lb.lt/exchange/history.asp?Lang=L&amp;Cid=GBP&amp;Y=2012&amp;M=9&amp;D=20&amp;id=14239&amp;ord=2&amp;dir=ASC"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lb.lt/exchange/history.asp?Lang=L&amp;Cid=NZD&amp;Y=2012&amp;M=9&amp;D=20&amp;id=14239&amp;ord=2&amp;dir=ASC" TargetMode="External"/><Relationship Id="rId21" Type="http://schemas.openxmlformats.org/officeDocument/2006/relationships/hyperlink" Target="http://www.lb.lt/exchange/history.asp?Lang=L&amp;Cid=BOB&amp;Y=2012&amp;M=9&amp;D=20&amp;id=14239&amp;ord=2&amp;dir=ASC" TargetMode="External"/><Relationship Id="rId42" Type="http://schemas.openxmlformats.org/officeDocument/2006/relationships/hyperlink" Target="http://www.lb.lt/exchange/history.asp?Lang=L&amp;Cid=EGP&amp;Y=2012&amp;M=9&amp;D=20&amp;id=14239&amp;ord=2&amp;dir=ASC" TargetMode="External"/><Relationship Id="rId63" Type="http://schemas.openxmlformats.org/officeDocument/2006/relationships/hyperlink" Target="http://www.lb.lt/exchange/history.asp?Lang=L&amp;Cid=ISK&amp;Y=2012&amp;M=9&amp;D=20&amp;id=14239&amp;ord=2&amp;dir=ASC" TargetMode="External"/><Relationship Id="rId84" Type="http://schemas.openxmlformats.org/officeDocument/2006/relationships/hyperlink" Target="http://www.lb.lt/exchange/history.asp?Lang=L&amp;Cid=KES&amp;Y=2012&amp;M=9&amp;D=20&amp;id=14239&amp;ord=2&amp;dir=ASC" TargetMode="External"/><Relationship Id="rId138" Type="http://schemas.openxmlformats.org/officeDocument/2006/relationships/hyperlink" Target="http://www.lb.lt/exchange/history.asp?Lang=L&amp;Cid=XDR&amp;Y=2012&amp;M=9&amp;D=20&amp;id=14239&amp;ord=2&amp;dir=ASC" TargetMode="External"/><Relationship Id="rId159" Type="http://schemas.openxmlformats.org/officeDocument/2006/relationships/hyperlink" Target="http://www.lb.lt/exchange/history.asp?Lang=L&amp;Cid=TZS&amp;Y=2012&amp;M=9&amp;D=20&amp;id=14239&amp;ord=2&amp;dir=ASC" TargetMode="External"/><Relationship Id="rId170" Type="http://schemas.openxmlformats.org/officeDocument/2006/relationships/hyperlink" Target="http://www.lb.lt/exchange/history.asp?Lang=L&amp;Cid=UYU&amp;Y=2012&amp;M=9&amp;D=20&amp;id=14239&amp;ord=2&amp;dir=ASC" TargetMode="External"/><Relationship Id="rId107" Type="http://schemas.openxmlformats.org/officeDocument/2006/relationships/hyperlink" Target="http://www.lb.lt/exchange/history.asp?Lang=L&amp;Cid=MAD&amp;Y=2012&amp;M=9&amp;D=20&amp;id=14239&amp;ord=2&amp;dir=ASC" TargetMode="External"/><Relationship Id="rId11" Type="http://schemas.openxmlformats.org/officeDocument/2006/relationships/hyperlink" Target="http://www.lb.lt/exchange/history.asp?Lang=L&amp;Cid=AUD&amp;Y=2012&amp;M=9&amp;D=20&amp;id=14239&amp;ord=2&amp;dir=ASC" TargetMode="External"/><Relationship Id="rId32" Type="http://schemas.openxmlformats.org/officeDocument/2006/relationships/hyperlink" Target="http://www.lb.lt/exchange/history.asp?Lang=L&amp;Cid=XAF&amp;Y=2012&amp;M=9&amp;D=20&amp;id=14239&amp;ord=2&amp;dir=ASC" TargetMode="External"/><Relationship Id="rId53" Type="http://schemas.openxmlformats.org/officeDocument/2006/relationships/hyperlink" Target="http://www.lb.lt/exchange/history.asp?Lang=L&amp;Cid=HKD&amp;Y=2012&amp;M=9&amp;D=20&amp;id=14239&amp;ord=2&amp;dir=ASC" TargetMode="External"/><Relationship Id="rId74" Type="http://schemas.openxmlformats.org/officeDocument/2006/relationships/hyperlink" Target="http://www.lb.lt/exchange/history.asp?Lang=L&amp;Cid=JOD&amp;Y=2012&amp;M=9&amp;D=20&amp;id=14239&amp;ord=2&amp;dir=ASC" TargetMode="External"/><Relationship Id="rId128" Type="http://schemas.openxmlformats.org/officeDocument/2006/relationships/hyperlink" Target="http://www.lb.lt/exchange/history.asp?Lang=L&amp;Cid=ZAR&amp;Y=2012&amp;M=9&amp;D=20&amp;id=14239&amp;ord=2&amp;dir=ASC" TargetMode="External"/><Relationship Id="rId149" Type="http://schemas.openxmlformats.org/officeDocument/2006/relationships/hyperlink" Target="http://www.lb.lt/exchange/history.asp?Lang=L&amp;Cid=SEK&amp;Y=2012&amp;M=9&amp;D=20&amp;id=14239&amp;ord=2&amp;dir=ASC" TargetMode="External"/><Relationship Id="rId5" Type="http://schemas.openxmlformats.org/officeDocument/2006/relationships/hyperlink" Target="http://www.lb.lt/exchange/history.asp?Lang=L&amp;Cid=DZD&amp;Y=2012&amp;M=9&amp;D=20&amp;id=14239&amp;ord=2&amp;dir=ASC" TargetMode="External"/><Relationship Id="rId95" Type="http://schemas.openxmlformats.org/officeDocument/2006/relationships/hyperlink" Target="http://www.lb.lt/exchange/history.asp?Lang=L&amp;Cid=LVL&amp;Y=2012&amp;M=9&amp;D=20&amp;id=14239&amp;ord=2&amp;dir=ASC" TargetMode="External"/><Relationship Id="rId160" Type="http://schemas.openxmlformats.org/officeDocument/2006/relationships/hyperlink" Target="http://www.lb.lt/exchange/history.asp?Lang=L&amp;Cid=TZS&amp;Y=2012&amp;M=9&amp;D=20&amp;id=14239&amp;ord=2&amp;dir=ASC" TargetMode="External"/><Relationship Id="rId22" Type="http://schemas.openxmlformats.org/officeDocument/2006/relationships/hyperlink" Target="http://www.lb.lt/exchange/history.asp?Lang=L&amp;Cid=BOB&amp;Y=2012&amp;M=9&amp;D=20&amp;id=14239&amp;ord=2&amp;dir=ASC" TargetMode="External"/><Relationship Id="rId43" Type="http://schemas.openxmlformats.org/officeDocument/2006/relationships/hyperlink" Target="http://www.lb.lt/exchange/history.asp?Lang=L&amp;Cid=ETB&amp;Y=2012&amp;M=9&amp;D=20&amp;id=14239&amp;ord=2&amp;dir=ASC" TargetMode="External"/><Relationship Id="rId64" Type="http://schemas.openxmlformats.org/officeDocument/2006/relationships/hyperlink" Target="http://www.lb.lt/exchange/history.asp?Lang=L&amp;Cid=ISK&amp;Y=2012&amp;M=9&amp;D=20&amp;id=14239&amp;ord=2&amp;dir=ASC" TargetMode="External"/><Relationship Id="rId118" Type="http://schemas.openxmlformats.org/officeDocument/2006/relationships/hyperlink" Target="http://www.lb.lt/exchange/history.asp?Lang=L&amp;Cid=NZD&amp;Y=2012&amp;M=9&amp;D=20&amp;id=14239&amp;ord=2&amp;dir=ASC" TargetMode="External"/><Relationship Id="rId139" Type="http://schemas.openxmlformats.org/officeDocument/2006/relationships/hyperlink" Target="http://www.lb.lt/exchange/history.asp?Lang=L&amp;Cid=RSD&amp;Y=2012&amp;M=9&amp;D=20&amp;id=14239&amp;ord=2&amp;dir=ASC" TargetMode="External"/><Relationship Id="rId85" Type="http://schemas.openxmlformats.org/officeDocument/2006/relationships/hyperlink" Target="http://www.lb.lt/exchange/history.asp?Lang=L&amp;Cid=CNY&amp;Y=2012&amp;M=9&amp;D=20&amp;id=14239&amp;ord=2&amp;dir=ASC" TargetMode="External"/><Relationship Id="rId150" Type="http://schemas.openxmlformats.org/officeDocument/2006/relationships/hyperlink" Target="http://www.lb.lt/exchange/history.asp?Lang=L&amp;Cid=SEK&amp;Y=2012&amp;M=9&amp;D=20&amp;id=14239&amp;ord=2&amp;dir=ASC" TargetMode="External"/><Relationship Id="rId171" Type="http://schemas.openxmlformats.org/officeDocument/2006/relationships/hyperlink" Target="http://www.lb.lt/exchange/history.asp?Lang=L&amp;Cid=UZS&amp;Y=2012&amp;M=9&amp;D=20&amp;id=14239&amp;ord=2&amp;dir=ASC" TargetMode="External"/><Relationship Id="rId12" Type="http://schemas.openxmlformats.org/officeDocument/2006/relationships/hyperlink" Target="http://www.lb.lt/exchange/history.asp?Lang=L&amp;Cid=AUD&amp;Y=2012&amp;M=9&amp;D=20&amp;id=14239&amp;ord=2&amp;dir=ASC" TargetMode="External"/><Relationship Id="rId33" Type="http://schemas.openxmlformats.org/officeDocument/2006/relationships/hyperlink" Target="http://www.lb.lt/exchange/history.asp?Lang=L&amp;Cid=CZK&amp;Y=2012&amp;M=9&amp;D=20&amp;id=14239&amp;ord=2&amp;dir=ASC" TargetMode="External"/><Relationship Id="rId108" Type="http://schemas.openxmlformats.org/officeDocument/2006/relationships/hyperlink" Target="http://www.lb.lt/exchange/history.asp?Lang=L&amp;Cid=MAD&amp;Y=2012&amp;M=9&amp;D=20&amp;id=14239&amp;ord=2&amp;dir=ASC" TargetMode="External"/><Relationship Id="rId129" Type="http://schemas.openxmlformats.org/officeDocument/2006/relationships/hyperlink" Target="http://www.lb.lt/exchange/history.asp?Lang=L&amp;Cid=KRW&amp;Y=2012&amp;M=9&amp;D=20&amp;id=14239&amp;ord=2&amp;dir=ASC" TargetMode="External"/><Relationship Id="rId54" Type="http://schemas.openxmlformats.org/officeDocument/2006/relationships/hyperlink" Target="http://www.lb.lt/exchange/history.asp?Lang=L&amp;Cid=HKD&amp;Y=2012&amp;M=9&amp;D=20&amp;id=14239&amp;ord=2&amp;dir=ASC" TargetMode="External"/><Relationship Id="rId75" Type="http://schemas.openxmlformats.org/officeDocument/2006/relationships/hyperlink" Target="http://www.lb.lt/exchange/history.asp?Lang=L&amp;Cid=AED&amp;Y=2012&amp;M=9&amp;D=20&amp;id=14239&amp;ord=2&amp;dir=ASC" TargetMode="External"/><Relationship Id="rId96" Type="http://schemas.openxmlformats.org/officeDocument/2006/relationships/hyperlink" Target="http://www.lb.lt/exchange/history.asp?Lang=L&amp;Cid=LVL&amp;Y=2012&amp;M=9&amp;D=20&amp;id=14239&amp;ord=2&amp;dir=ASC" TargetMode="External"/><Relationship Id="rId140" Type="http://schemas.openxmlformats.org/officeDocument/2006/relationships/hyperlink" Target="http://www.lb.lt/exchange/history.asp?Lang=L&amp;Cid=RSD&amp;Y=2012&amp;M=9&amp;D=20&amp;id=14239&amp;ord=2&amp;dir=ASC" TargetMode="External"/><Relationship Id="rId161" Type="http://schemas.openxmlformats.org/officeDocument/2006/relationships/hyperlink" Target="http://www.lb.lt/exchange/history.asp?Lang=L&amp;Cid=TND&amp;Y=2012&amp;M=9&amp;D=20&amp;id=14239&amp;ord=2&amp;dir=ASC" TargetMode="External"/><Relationship Id="rId6" Type="http://schemas.openxmlformats.org/officeDocument/2006/relationships/hyperlink" Target="http://www.lb.lt/exchange/history.asp?Lang=L&amp;Cid=DZD&amp;Y=2012&amp;M=9&amp;D=20&amp;id=14239&amp;ord=2&amp;dir=ASC" TargetMode="External"/><Relationship Id="rId23" Type="http://schemas.openxmlformats.org/officeDocument/2006/relationships/hyperlink" Target="http://www.lb.lt/exchange/history.asp?Lang=L&amp;Cid=BAM&amp;Y=2012&amp;M=9&amp;D=20&amp;id=14239&amp;ord=2&amp;dir=ASC" TargetMode="External"/><Relationship Id="rId28" Type="http://schemas.openxmlformats.org/officeDocument/2006/relationships/hyperlink" Target="http://www.lb.lt/exchange/history.asp?Lang=L&amp;Cid=BGN&amp;Y=2012&amp;M=9&amp;D=20&amp;id=14239&amp;ord=2&amp;dir=ASC" TargetMode="External"/><Relationship Id="rId49" Type="http://schemas.openxmlformats.org/officeDocument/2006/relationships/hyperlink" Target="http://www.lb.lt/exchange/history.asp?Lang=L&amp;Cid=GEL&amp;Y=2012&amp;M=9&amp;D=20&amp;id=14239&amp;ord=2&amp;dir=ASC" TargetMode="External"/><Relationship Id="rId114" Type="http://schemas.openxmlformats.org/officeDocument/2006/relationships/hyperlink" Target="http://www.lb.lt/exchange/history.asp?Lang=L&amp;Cid=MNT&amp;Y=2012&amp;M=9&amp;D=20&amp;id=14239&amp;ord=2&amp;dir=ASC" TargetMode="External"/><Relationship Id="rId119" Type="http://schemas.openxmlformats.org/officeDocument/2006/relationships/hyperlink" Target="http://www.lb.lt/exchange/history.asp?Lang=L&amp;Cid=NOK&amp;Y=2012&amp;M=9&amp;D=20&amp;id=14239&amp;ord=2&amp;dir=ASC" TargetMode="External"/><Relationship Id="rId44" Type="http://schemas.openxmlformats.org/officeDocument/2006/relationships/hyperlink" Target="http://www.lb.lt/exchange/history.asp?Lang=L&amp;Cid=ETB&amp;Y=2012&amp;M=9&amp;D=20&amp;id=14239&amp;ord=2&amp;dir=ASC" TargetMode="External"/><Relationship Id="rId60" Type="http://schemas.openxmlformats.org/officeDocument/2006/relationships/hyperlink" Target="http://www.lb.lt/exchange/history.asp?Lang=L&amp;Cid=IQD&amp;Y=2012&amp;M=9&amp;D=20&amp;id=14239&amp;ord=2&amp;dir=ASC" TargetMode="External"/><Relationship Id="rId65" Type="http://schemas.openxmlformats.org/officeDocument/2006/relationships/hyperlink" Target="http://www.lb.lt/exchange/history.asp?Lang=L&amp;Cid=ILS&amp;Y=2012&amp;M=9&amp;D=20&amp;id=14239&amp;ord=2&amp;dir=ASC" TargetMode="External"/><Relationship Id="rId81" Type="http://schemas.openxmlformats.org/officeDocument/2006/relationships/hyperlink" Target="http://www.lb.lt/exchange/history.asp?Lang=L&amp;Cid=KZT&amp;Y=2012&amp;M=9&amp;D=20&amp;id=14239&amp;ord=2&amp;dir=ASC" TargetMode="External"/><Relationship Id="rId86" Type="http://schemas.openxmlformats.org/officeDocument/2006/relationships/hyperlink" Target="http://www.lb.lt/exchange/history.asp?Lang=L&amp;Cid=CNY&amp;Y=2012&amp;M=9&amp;D=20&amp;id=14239&amp;ord=2&amp;dir=ASC" TargetMode="External"/><Relationship Id="rId130" Type="http://schemas.openxmlformats.org/officeDocument/2006/relationships/hyperlink" Target="http://www.lb.lt/exchange/history.asp?Lang=L&amp;Cid=KRW&amp;Y=2012&amp;M=9&amp;D=20&amp;id=14239&amp;ord=2&amp;dir=ASC" TargetMode="External"/><Relationship Id="rId135" Type="http://schemas.openxmlformats.org/officeDocument/2006/relationships/hyperlink" Target="http://www.lb.lt/exchange/history.asp?Lang=L&amp;Cid=SAR&amp;Y=2012&amp;M=9&amp;D=20&amp;id=14239&amp;ord=2&amp;dir=ASC" TargetMode="External"/><Relationship Id="rId151" Type="http://schemas.openxmlformats.org/officeDocument/2006/relationships/hyperlink" Target="http://www.lb.lt/exchange/history.asp?Lang=L&amp;Cid=CHF&amp;Y=2012&amp;M=9&amp;D=20&amp;id=14239&amp;ord=2&amp;dir=ASC" TargetMode="External"/><Relationship Id="rId156" Type="http://schemas.openxmlformats.org/officeDocument/2006/relationships/hyperlink" Target="http://www.lb.lt/exchange/history.asp?Lang=L&amp;Cid=THB&amp;Y=2012&amp;M=9&amp;D=20&amp;id=14239&amp;ord=2&amp;dir=ASC" TargetMode="External"/><Relationship Id="rId177" Type="http://schemas.openxmlformats.org/officeDocument/2006/relationships/hyperlink" Target="http://www.lb.lt/exchange/history.asp?Lang=L&amp;Cid=AED&amp;Y=2012&amp;M=9&amp;D=24&amp;id=13465&amp;ord=1&amp;dir=ASC" TargetMode="External"/><Relationship Id="rId172" Type="http://schemas.openxmlformats.org/officeDocument/2006/relationships/hyperlink" Target="http://www.lb.lt/exchange/history.asp?Lang=L&amp;Cid=UZS&amp;Y=2012&amp;M=9&amp;D=20&amp;id=14239&amp;ord=2&amp;dir=ASC" TargetMode="External"/><Relationship Id="rId13" Type="http://schemas.openxmlformats.org/officeDocument/2006/relationships/hyperlink" Target="http://www.lb.lt/exchange/history.asp?Lang=L&amp;Cid=AZN&amp;Y=2012&amp;M=9&amp;D=20&amp;id=14239&amp;ord=2&amp;dir=ASC" TargetMode="External"/><Relationship Id="rId18" Type="http://schemas.openxmlformats.org/officeDocument/2006/relationships/hyperlink" Target="http://www.lb.lt/exchange/history.asp?Lang=L&amp;Cid=BYR&amp;Y=2012&amp;M=9&amp;D=20&amp;id=14239&amp;ord=2&amp;dir=ASC" TargetMode="External"/><Relationship Id="rId39" Type="http://schemas.openxmlformats.org/officeDocument/2006/relationships/hyperlink" Target="http://www.lb.lt/exchange/history.asp?Lang=L&amp;Cid=GBP&amp;Y=2012&amp;M=9&amp;D=20&amp;id=14239&amp;ord=2&amp;dir=ASC" TargetMode="External"/><Relationship Id="rId109" Type="http://schemas.openxmlformats.org/officeDocument/2006/relationships/hyperlink" Target="http://www.lb.lt/exchange/history.asp?Lang=L&amp;Cid=MXN&amp;Y=2012&amp;M=9&amp;D=20&amp;id=14239&amp;ord=2&amp;dir=ASC" TargetMode="External"/><Relationship Id="rId34" Type="http://schemas.openxmlformats.org/officeDocument/2006/relationships/hyperlink" Target="http://www.lb.lt/exchange/history.asp?Lang=L&amp;Cid=CZK&amp;Y=2012&amp;M=9&amp;D=20&amp;id=14239&amp;ord=2&amp;dir=ASC" TargetMode="External"/><Relationship Id="rId50" Type="http://schemas.openxmlformats.org/officeDocument/2006/relationships/hyperlink" Target="http://www.lb.lt/exchange/history.asp?Lang=L&amp;Cid=GEL&amp;Y=2012&amp;M=9&amp;D=20&amp;id=14239&amp;ord=2&amp;dir=ASC" TargetMode="External"/><Relationship Id="rId55" Type="http://schemas.openxmlformats.org/officeDocument/2006/relationships/hyperlink" Target="http://www.lb.lt/exchange/history.asp?Lang=L&amp;Cid=INR&amp;Y=2012&amp;M=9&amp;D=20&amp;id=14239&amp;ord=2&amp;dir=ASC" TargetMode="External"/><Relationship Id="rId76" Type="http://schemas.openxmlformats.org/officeDocument/2006/relationships/hyperlink" Target="http://www.lb.lt/exchange/history.asp?Lang=L&amp;Cid=AED&amp;Y=2012&amp;M=9&amp;D=20&amp;id=14239&amp;ord=2&amp;dir=ASC" TargetMode="External"/><Relationship Id="rId97" Type="http://schemas.openxmlformats.org/officeDocument/2006/relationships/hyperlink" Target="http://www.lb.lt/exchange/history.asp?Lang=L&amp;Cid=PLN&amp;Y=2012&amp;M=9&amp;D=20&amp;id=14239&amp;ord=2&amp;dir=ASC" TargetMode="External"/><Relationship Id="rId104" Type="http://schemas.openxmlformats.org/officeDocument/2006/relationships/hyperlink" Target="http://www.lb.lt/exchange/history.asp?Lang=L&amp;Cid=MKD&amp;Y=2012&amp;M=9&amp;D=20&amp;id=14239&amp;ord=2&amp;dir=ASC" TargetMode="External"/><Relationship Id="rId120" Type="http://schemas.openxmlformats.org/officeDocument/2006/relationships/hyperlink" Target="http://www.lb.lt/exchange/history.asp?Lang=L&amp;Cid=NOK&amp;Y=2012&amp;M=9&amp;D=20&amp;id=14239&amp;ord=2&amp;dir=ASC" TargetMode="External"/><Relationship Id="rId125" Type="http://schemas.openxmlformats.org/officeDocument/2006/relationships/hyperlink" Target="http://www.lb.lt/exchange/history.asp?Lang=L&amp;Cid=PEN&amp;Y=2012&amp;M=9&amp;D=20&amp;id=14239&amp;ord=2&amp;dir=ASC" TargetMode="External"/><Relationship Id="rId141" Type="http://schemas.openxmlformats.org/officeDocument/2006/relationships/hyperlink" Target="http://www.lb.lt/exchange/history.asp?Lang=L&amp;Cid=SGD&amp;Y=2012&amp;M=9&amp;D=20&amp;id=14239&amp;ord=2&amp;dir=ASC" TargetMode="External"/><Relationship Id="rId146" Type="http://schemas.openxmlformats.org/officeDocument/2006/relationships/hyperlink" Target="http://www.lb.lt/exchange/history.asp?Lang=L&amp;Cid=VEF&amp;Y=2012&amp;M=9&amp;D=20&amp;id=14239&amp;ord=2&amp;dir=ASC" TargetMode="External"/><Relationship Id="rId167" Type="http://schemas.openxmlformats.org/officeDocument/2006/relationships/hyperlink" Target="http://www.lb.lt/exchange/history.asp?Lang=L&amp;Cid=UAH&amp;Y=2012&amp;M=9&amp;D=20&amp;id=14239&amp;ord=2&amp;dir=ASC" TargetMode="External"/><Relationship Id="rId7" Type="http://schemas.openxmlformats.org/officeDocument/2006/relationships/hyperlink" Target="http://www.lb.lt/exchange/history.asp?Lang=L&amp;Cid=ARS&amp;Y=2012&amp;M=9&amp;D=20&amp;id=14239&amp;ord=2&amp;dir=ASC" TargetMode="External"/><Relationship Id="rId71" Type="http://schemas.openxmlformats.org/officeDocument/2006/relationships/hyperlink" Target="http://www.lb.lt/exchange/history.asp?Lang=L&amp;Cid=YER&amp;Y=2012&amp;M=9&amp;D=20&amp;id=14239&amp;ord=2&amp;dir=ASC" TargetMode="External"/><Relationship Id="rId92" Type="http://schemas.openxmlformats.org/officeDocument/2006/relationships/hyperlink" Target="http://www.lb.lt/exchange/history.asp?Lang=L&amp;Cid=HRK&amp;Y=2012&amp;M=9&amp;D=20&amp;id=14239&amp;ord=2&amp;dir=ASC" TargetMode="External"/><Relationship Id="rId162" Type="http://schemas.openxmlformats.org/officeDocument/2006/relationships/hyperlink" Target="http://www.lb.lt/exchange/history.asp?Lang=L&amp;Cid=TND&amp;Y=2012&amp;M=9&amp;D=20&amp;id=14239&amp;ord=2&amp;dir=ASC" TargetMode="External"/><Relationship Id="rId2" Type="http://schemas.openxmlformats.org/officeDocument/2006/relationships/hyperlink" Target="http://www.lb.lt/exchange/history.asp?Lang=L&amp;Cid=AFN&amp;Y=2012&amp;M=9&amp;D=20&amp;id=14239&amp;ord=2&amp;dir=ASC" TargetMode="External"/><Relationship Id="rId29" Type="http://schemas.openxmlformats.org/officeDocument/2006/relationships/hyperlink" Target="http://www.lb.lt/exchange/history.asp?Lang=L&amp;Cid=XOF&amp;Y=2012&amp;M=9&amp;D=20&amp;id=14239&amp;ord=2&amp;dir=ASC" TargetMode="External"/><Relationship Id="rId24" Type="http://schemas.openxmlformats.org/officeDocument/2006/relationships/hyperlink" Target="http://www.lb.lt/exchange/history.asp?Lang=L&amp;Cid=BAM&amp;Y=2012&amp;M=9&amp;D=20&amp;id=14239&amp;ord=2&amp;dir=ASC" TargetMode="External"/><Relationship Id="rId40" Type="http://schemas.openxmlformats.org/officeDocument/2006/relationships/hyperlink" Target="http://www.lb.lt/exchange/history.asp?Lang=L&amp;Cid=GBP&amp;Y=2012&amp;M=9&amp;D=20&amp;id=14239&amp;ord=2&amp;dir=ASC" TargetMode="External"/><Relationship Id="rId45" Type="http://schemas.openxmlformats.org/officeDocument/2006/relationships/hyperlink" Target="http://www.lb.lt/exchange/history.asp?Lang=L&amp;Cid=EUR&amp;Y=2012&amp;M=9&amp;D=20&amp;id=14239&amp;ord=2&amp;dir=ASC" TargetMode="External"/><Relationship Id="rId66" Type="http://schemas.openxmlformats.org/officeDocument/2006/relationships/hyperlink" Target="http://www.lb.lt/exchange/history.asp?Lang=L&amp;Cid=ILS&amp;Y=2012&amp;M=9&amp;D=20&amp;id=14239&amp;ord=2&amp;dir=ASC" TargetMode="External"/><Relationship Id="rId87" Type="http://schemas.openxmlformats.org/officeDocument/2006/relationships/hyperlink" Target="http://www.lb.lt/exchange/history.asp?Lang=L&amp;Cid=KGS&amp;Y=2012&amp;M=9&amp;D=20&amp;id=14239&amp;ord=2&amp;dir=ASC" TargetMode="External"/><Relationship Id="rId110" Type="http://schemas.openxmlformats.org/officeDocument/2006/relationships/hyperlink" Target="http://www.lb.lt/exchange/history.asp?Lang=L&amp;Cid=MXN&amp;Y=2012&amp;M=9&amp;D=20&amp;id=14239&amp;ord=2&amp;dir=ASC" TargetMode="External"/><Relationship Id="rId115" Type="http://schemas.openxmlformats.org/officeDocument/2006/relationships/hyperlink" Target="http://www.lb.lt/exchange/history.asp?Lang=L&amp;Cid=MZN&amp;Y=2012&amp;M=9&amp;D=20&amp;id=14239&amp;ord=2&amp;dir=ASC" TargetMode="External"/><Relationship Id="rId131" Type="http://schemas.openxmlformats.org/officeDocument/2006/relationships/hyperlink" Target="http://www.lb.lt/exchange/history.asp?Lang=L&amp;Cid=RON&amp;Y=2012&amp;M=9&amp;D=20&amp;id=14239&amp;ord=2&amp;dir=ASC" TargetMode="External"/><Relationship Id="rId136" Type="http://schemas.openxmlformats.org/officeDocument/2006/relationships/hyperlink" Target="http://www.lb.lt/exchange/history.asp?Lang=L&amp;Cid=SAR&amp;Y=2012&amp;M=9&amp;D=20&amp;id=14239&amp;ord=2&amp;dir=ASC" TargetMode="External"/><Relationship Id="rId157" Type="http://schemas.openxmlformats.org/officeDocument/2006/relationships/hyperlink" Target="http://www.lb.lt/exchange/history.asp?Lang=L&amp;Cid=TWD&amp;Y=2012&amp;M=9&amp;D=20&amp;id=14239&amp;ord=2&amp;dir=ASC" TargetMode="External"/><Relationship Id="rId178" Type="http://schemas.openxmlformats.org/officeDocument/2006/relationships/hyperlink" Target="http://www.lb.lt/exchange/history.asp?Lang=L&amp;Cid=AED&amp;Y=2012&amp;M=9&amp;D=24&amp;id=13465&amp;ord=1&amp;dir=ASC" TargetMode="External"/><Relationship Id="rId61" Type="http://schemas.openxmlformats.org/officeDocument/2006/relationships/hyperlink" Target="http://www.lb.lt/exchange/history.asp?Lang=L&amp;Cid=IRR&amp;Y=2012&amp;M=9&amp;D=20&amp;id=14239&amp;ord=2&amp;dir=ASC" TargetMode="External"/><Relationship Id="rId82" Type="http://schemas.openxmlformats.org/officeDocument/2006/relationships/hyperlink" Target="http://www.lb.lt/exchange/history.asp?Lang=L&amp;Cid=KZT&amp;Y=2012&amp;M=9&amp;D=20&amp;id=14239&amp;ord=2&amp;dir=ASC" TargetMode="External"/><Relationship Id="rId152" Type="http://schemas.openxmlformats.org/officeDocument/2006/relationships/hyperlink" Target="http://www.lb.lt/exchange/history.asp?Lang=L&amp;Cid=CHF&amp;Y=2012&amp;M=9&amp;D=20&amp;id=14239&amp;ord=2&amp;dir=ASC" TargetMode="External"/><Relationship Id="rId173" Type="http://schemas.openxmlformats.org/officeDocument/2006/relationships/hyperlink" Target="http://www.lb.lt/exchange/history.asp?Lang=L&amp;Cid=HUF&amp;Y=2012&amp;M=9&amp;D=20&amp;id=14239&amp;ord=2&amp;dir=ASC" TargetMode="External"/><Relationship Id="rId19" Type="http://schemas.openxmlformats.org/officeDocument/2006/relationships/hyperlink" Target="http://www.lb.lt/exchange/history.asp?Lang=L&amp;Cid=BDT&amp;Y=2012&amp;M=9&amp;D=20&amp;id=14239&amp;ord=2&amp;dir=ASC" TargetMode="External"/><Relationship Id="rId14" Type="http://schemas.openxmlformats.org/officeDocument/2006/relationships/hyperlink" Target="http://www.lb.lt/exchange/history.asp?Lang=L&amp;Cid=AZN&amp;Y=2012&amp;M=9&amp;D=20&amp;id=14239&amp;ord=2&amp;dir=ASC" TargetMode="External"/><Relationship Id="rId30" Type="http://schemas.openxmlformats.org/officeDocument/2006/relationships/hyperlink" Target="http://www.lb.lt/exchange/history.asp?Lang=L&amp;Cid=XOF&amp;Y=2012&amp;M=9&amp;D=20&amp;id=14239&amp;ord=2&amp;dir=ASC" TargetMode="External"/><Relationship Id="rId35" Type="http://schemas.openxmlformats.org/officeDocument/2006/relationships/hyperlink" Target="http://www.lb.lt/exchange/history.asp?Lang=L&amp;Cid=CLP&amp;Y=2012&amp;M=9&amp;D=20&amp;id=14239&amp;ord=2&amp;dir=ASC" TargetMode="External"/><Relationship Id="rId56" Type="http://schemas.openxmlformats.org/officeDocument/2006/relationships/hyperlink" Target="http://www.lb.lt/exchange/history.asp?Lang=L&amp;Cid=INR&amp;Y=2012&amp;M=9&amp;D=20&amp;id=14239&amp;ord=2&amp;dir=ASC" TargetMode="External"/><Relationship Id="rId77" Type="http://schemas.openxmlformats.org/officeDocument/2006/relationships/hyperlink" Target="http://www.lb.lt/exchange/history.asp?Lang=L&amp;Cid=CAD&amp;Y=2012&amp;M=9&amp;D=20&amp;id=14239&amp;ord=2&amp;dir=ASC" TargetMode="External"/><Relationship Id="rId100" Type="http://schemas.openxmlformats.org/officeDocument/2006/relationships/hyperlink" Target="http://www.lb.lt/exchange/history.asp?Lang=L&amp;Cid=LBP&amp;Y=2012&amp;M=9&amp;D=20&amp;id=14239&amp;ord=2&amp;dir=ASC" TargetMode="External"/><Relationship Id="rId105" Type="http://schemas.openxmlformats.org/officeDocument/2006/relationships/hyperlink" Target="http://www.lb.lt/exchange/history.asp?Lang=L&amp;Cid=MYR&amp;Y=2012&amp;M=9&amp;D=20&amp;id=14239&amp;ord=2&amp;dir=ASC" TargetMode="External"/><Relationship Id="rId126" Type="http://schemas.openxmlformats.org/officeDocument/2006/relationships/hyperlink" Target="http://www.lb.lt/exchange/history.asp?Lang=L&amp;Cid=PEN&amp;Y=2012&amp;M=9&amp;D=20&amp;id=14239&amp;ord=2&amp;dir=ASC" TargetMode="External"/><Relationship Id="rId147" Type="http://schemas.openxmlformats.org/officeDocument/2006/relationships/hyperlink" Target="http://www.lb.lt/exchange/history.asp?Lang=L&amp;Cid=LKR&amp;Y=2012&amp;M=9&amp;D=20&amp;id=14239&amp;ord=2&amp;dir=ASC" TargetMode="External"/><Relationship Id="rId168" Type="http://schemas.openxmlformats.org/officeDocument/2006/relationships/hyperlink" Target="http://www.lb.lt/exchange/history.asp?Lang=L&amp;Cid=UAH&amp;Y=2012&amp;M=9&amp;D=20&amp;id=14239&amp;ord=2&amp;dir=ASC" TargetMode="External"/><Relationship Id="rId8" Type="http://schemas.openxmlformats.org/officeDocument/2006/relationships/hyperlink" Target="http://www.lb.lt/exchange/history.asp?Lang=L&amp;Cid=ARS&amp;Y=2012&amp;M=9&amp;D=20&amp;id=14239&amp;ord=2&amp;dir=ASC" TargetMode="External"/><Relationship Id="rId51" Type="http://schemas.openxmlformats.org/officeDocument/2006/relationships/hyperlink" Target="http://www.lb.lt/exchange/history.asp?Lang=L&amp;Cid=GNF&amp;Y=2012&amp;M=9&amp;D=20&amp;id=14239&amp;ord=2&amp;dir=ASC" TargetMode="External"/><Relationship Id="rId72" Type="http://schemas.openxmlformats.org/officeDocument/2006/relationships/hyperlink" Target="http://www.lb.lt/exchange/history.asp?Lang=L&amp;Cid=YER&amp;Y=2012&amp;M=9&amp;D=20&amp;id=14239&amp;ord=2&amp;dir=ASC" TargetMode="External"/><Relationship Id="rId93" Type="http://schemas.openxmlformats.org/officeDocument/2006/relationships/hyperlink" Target="http://www.lb.lt/exchange/history.asp?Lang=L&amp;Cid=KWD&amp;Y=2012&amp;M=9&amp;D=20&amp;id=14239&amp;ord=2&amp;dir=ASC" TargetMode="External"/><Relationship Id="rId98" Type="http://schemas.openxmlformats.org/officeDocument/2006/relationships/hyperlink" Target="http://www.lb.lt/exchange/history.asp?Lang=L&amp;Cid=PLN&amp;Y=2012&amp;M=9&amp;D=20&amp;id=14239&amp;ord=2&amp;dir=ASC" TargetMode="External"/><Relationship Id="rId121" Type="http://schemas.openxmlformats.org/officeDocument/2006/relationships/hyperlink" Target="http://www.lb.lt/exchange/history.asp?Lang=L&amp;Cid=PKR&amp;Y=2012&amp;M=9&amp;D=20&amp;id=14239&amp;ord=2&amp;dir=ASC" TargetMode="External"/><Relationship Id="rId142" Type="http://schemas.openxmlformats.org/officeDocument/2006/relationships/hyperlink" Target="http://www.lb.lt/exchange/history.asp?Lang=L&amp;Cid=SGD&amp;Y=2012&amp;M=9&amp;D=20&amp;id=14239&amp;ord=2&amp;dir=ASC" TargetMode="External"/><Relationship Id="rId163" Type="http://schemas.openxmlformats.org/officeDocument/2006/relationships/hyperlink" Target="http://www.lb.lt/exchange/history.asp?Lang=L&amp;Cid=TRY&amp;Y=2012&amp;M=9&amp;D=20&amp;id=14239&amp;ord=2&amp;dir=ASC" TargetMode="External"/><Relationship Id="rId3" Type="http://schemas.openxmlformats.org/officeDocument/2006/relationships/hyperlink" Target="http://www.lb.lt/exchange/history.asp?Lang=L&amp;Cid=ALL&amp;Y=2012&amp;M=9&amp;D=20&amp;id=14239&amp;ord=2&amp;dir=ASC" TargetMode="External"/><Relationship Id="rId25" Type="http://schemas.openxmlformats.org/officeDocument/2006/relationships/hyperlink" Target="http://www.lb.lt/exchange/history.asp?Lang=L&amp;Cid=BRL&amp;Y=2012&amp;M=9&amp;D=20&amp;id=14239&amp;ord=2&amp;dir=ASC" TargetMode="External"/><Relationship Id="rId46" Type="http://schemas.openxmlformats.org/officeDocument/2006/relationships/hyperlink" Target="http://www.lb.lt/exchange/history.asp?Lang=L&amp;Cid=EUR&amp;Y=2012&amp;M=9&amp;D=20&amp;id=14239&amp;ord=2&amp;dir=ASC" TargetMode="External"/><Relationship Id="rId67" Type="http://schemas.openxmlformats.org/officeDocument/2006/relationships/hyperlink" Target="http://www.lb.lt/exchange/history.asp?Lang=L&amp;Cid=JPY&amp;Y=2012&amp;M=9&amp;D=20&amp;id=14239&amp;ord=2&amp;dir=ASC" TargetMode="External"/><Relationship Id="rId116" Type="http://schemas.openxmlformats.org/officeDocument/2006/relationships/hyperlink" Target="http://www.lb.lt/exchange/history.asp?Lang=L&amp;Cid=MZN&amp;Y=2012&amp;M=9&amp;D=20&amp;id=14239&amp;ord=2&amp;dir=ASC" TargetMode="External"/><Relationship Id="rId137" Type="http://schemas.openxmlformats.org/officeDocument/2006/relationships/hyperlink" Target="http://www.lb.lt/exchange/history.asp?Lang=L&amp;Cid=XDR&amp;Y=2012&amp;M=9&amp;D=20&amp;id=14239&amp;ord=2&amp;dir=ASC" TargetMode="External"/><Relationship Id="rId158" Type="http://schemas.openxmlformats.org/officeDocument/2006/relationships/hyperlink" Target="http://www.lb.lt/exchange/history.asp?Lang=L&amp;Cid=TWD&amp;Y=2012&amp;M=9&amp;D=20&amp;id=14239&amp;ord=2&amp;dir=ASC" TargetMode="External"/><Relationship Id="rId20" Type="http://schemas.openxmlformats.org/officeDocument/2006/relationships/hyperlink" Target="http://www.lb.lt/exchange/history.asp?Lang=L&amp;Cid=BDT&amp;Y=2012&amp;M=9&amp;D=20&amp;id=14239&amp;ord=2&amp;dir=ASC" TargetMode="External"/><Relationship Id="rId41" Type="http://schemas.openxmlformats.org/officeDocument/2006/relationships/hyperlink" Target="http://www.lb.lt/exchange/history.asp?Lang=L&amp;Cid=EGP&amp;Y=2012&amp;M=9&amp;D=20&amp;id=14239&amp;ord=2&amp;dir=ASC" TargetMode="External"/><Relationship Id="rId62" Type="http://schemas.openxmlformats.org/officeDocument/2006/relationships/hyperlink" Target="http://www.lb.lt/exchange/history.asp?Lang=L&amp;Cid=IRR&amp;Y=2012&amp;M=9&amp;D=20&amp;id=14239&amp;ord=2&amp;dir=ASC" TargetMode="External"/><Relationship Id="rId83" Type="http://schemas.openxmlformats.org/officeDocument/2006/relationships/hyperlink" Target="http://www.lb.lt/exchange/history.asp?Lang=L&amp;Cid=KES&amp;Y=2012&amp;M=9&amp;D=20&amp;id=14239&amp;ord=2&amp;dir=ASC" TargetMode="External"/><Relationship Id="rId88" Type="http://schemas.openxmlformats.org/officeDocument/2006/relationships/hyperlink" Target="http://www.lb.lt/exchange/history.asp?Lang=L&amp;Cid=KGS&amp;Y=2012&amp;M=9&amp;D=20&amp;id=14239&amp;ord=2&amp;dir=ASC" TargetMode="External"/><Relationship Id="rId111" Type="http://schemas.openxmlformats.org/officeDocument/2006/relationships/hyperlink" Target="http://www.lb.lt/exchange/history.asp?Lang=L&amp;Cid=MDL&amp;Y=2012&amp;M=9&amp;D=20&amp;id=14239&amp;ord=2&amp;dir=ASC" TargetMode="External"/><Relationship Id="rId132" Type="http://schemas.openxmlformats.org/officeDocument/2006/relationships/hyperlink" Target="http://www.lb.lt/exchange/history.asp?Lang=L&amp;Cid=RON&amp;Y=2012&amp;M=9&amp;D=20&amp;id=14239&amp;ord=2&amp;dir=ASC" TargetMode="External"/><Relationship Id="rId153" Type="http://schemas.openxmlformats.org/officeDocument/2006/relationships/hyperlink" Target="http://www.lb.lt/exchange/history.asp?Lang=L&amp;Cid=TJS&amp;Y=2012&amp;M=9&amp;D=20&amp;id=14239&amp;ord=2&amp;dir=ASC" TargetMode="External"/><Relationship Id="rId174" Type="http://schemas.openxmlformats.org/officeDocument/2006/relationships/hyperlink" Target="http://www.lb.lt/exchange/history.asp?Lang=L&amp;Cid=HUF&amp;Y=2012&amp;M=9&amp;D=20&amp;id=14239&amp;ord=2&amp;dir=ASC" TargetMode="External"/><Relationship Id="rId179" Type="http://schemas.openxmlformats.org/officeDocument/2006/relationships/drawing" Target="../drawings/drawing2.xml"/><Relationship Id="rId15" Type="http://schemas.openxmlformats.org/officeDocument/2006/relationships/hyperlink" Target="http://www.lb.lt/exchange/history.asp?Lang=L&amp;Cid=BHD&amp;Y=2012&amp;M=9&amp;D=20&amp;id=14239&amp;ord=2&amp;dir=ASC" TargetMode="External"/><Relationship Id="rId36" Type="http://schemas.openxmlformats.org/officeDocument/2006/relationships/hyperlink" Target="http://www.lb.lt/exchange/history.asp?Lang=L&amp;Cid=CLP&amp;Y=2012&amp;M=9&amp;D=20&amp;id=14239&amp;ord=2&amp;dir=ASC" TargetMode="External"/><Relationship Id="rId57" Type="http://schemas.openxmlformats.org/officeDocument/2006/relationships/hyperlink" Target="http://www.lb.lt/exchange/history.asp?Lang=L&amp;Cid=IDR&amp;Y=2012&amp;M=9&amp;D=20&amp;id=14239&amp;ord=2&amp;dir=ASC" TargetMode="External"/><Relationship Id="rId106" Type="http://schemas.openxmlformats.org/officeDocument/2006/relationships/hyperlink" Target="http://www.lb.lt/exchange/history.asp?Lang=L&amp;Cid=MYR&amp;Y=2012&amp;M=9&amp;D=20&amp;id=14239&amp;ord=2&amp;dir=ASC" TargetMode="External"/><Relationship Id="rId127" Type="http://schemas.openxmlformats.org/officeDocument/2006/relationships/hyperlink" Target="http://www.lb.lt/exchange/history.asp?Lang=L&amp;Cid=ZAR&amp;Y=2012&amp;M=9&amp;D=20&amp;id=14239&amp;ord=2&amp;dir=ASC" TargetMode="External"/><Relationship Id="rId10" Type="http://schemas.openxmlformats.org/officeDocument/2006/relationships/hyperlink" Target="http://www.lb.lt/exchange/history.asp?Lang=L&amp;Cid=AMD&amp;Y=2012&amp;M=9&amp;D=20&amp;id=14239&amp;ord=2&amp;dir=ASC" TargetMode="External"/><Relationship Id="rId31" Type="http://schemas.openxmlformats.org/officeDocument/2006/relationships/hyperlink" Target="http://www.lb.lt/exchange/history.asp?Lang=L&amp;Cid=XAF&amp;Y=2012&amp;M=9&amp;D=20&amp;id=14239&amp;ord=2&amp;dir=ASC" TargetMode="External"/><Relationship Id="rId52" Type="http://schemas.openxmlformats.org/officeDocument/2006/relationships/hyperlink" Target="http://www.lb.lt/exchange/history.asp?Lang=L&amp;Cid=GNF&amp;Y=2012&amp;M=9&amp;D=20&amp;id=14239&amp;ord=2&amp;dir=ASC" TargetMode="External"/><Relationship Id="rId73" Type="http://schemas.openxmlformats.org/officeDocument/2006/relationships/hyperlink" Target="http://www.lb.lt/exchange/history.asp?Lang=L&amp;Cid=JOD&amp;Y=2012&amp;M=9&amp;D=20&amp;id=14239&amp;ord=2&amp;dir=ASC" TargetMode="External"/><Relationship Id="rId78" Type="http://schemas.openxmlformats.org/officeDocument/2006/relationships/hyperlink" Target="http://www.lb.lt/exchange/history.asp?Lang=L&amp;Cid=CAD&amp;Y=2012&amp;M=9&amp;D=20&amp;id=14239&amp;ord=2&amp;dir=ASC" TargetMode="External"/><Relationship Id="rId94" Type="http://schemas.openxmlformats.org/officeDocument/2006/relationships/hyperlink" Target="http://www.lb.lt/exchange/history.asp?Lang=L&amp;Cid=KWD&amp;Y=2012&amp;M=9&amp;D=20&amp;id=14239&amp;ord=2&amp;dir=ASC" TargetMode="External"/><Relationship Id="rId99" Type="http://schemas.openxmlformats.org/officeDocument/2006/relationships/hyperlink" Target="http://www.lb.lt/exchange/history.asp?Lang=L&amp;Cid=LBP&amp;Y=2012&amp;M=9&amp;D=20&amp;id=14239&amp;ord=2&amp;dir=ASC" TargetMode="External"/><Relationship Id="rId101" Type="http://schemas.openxmlformats.org/officeDocument/2006/relationships/hyperlink" Target="http://www.lb.lt/exchange/history.asp?Lang=L&amp;Cid=MGA&amp;Y=2012&amp;M=9&amp;D=20&amp;id=14239&amp;ord=2&amp;dir=ASC" TargetMode="External"/><Relationship Id="rId122" Type="http://schemas.openxmlformats.org/officeDocument/2006/relationships/hyperlink" Target="http://www.lb.lt/exchange/history.asp?Lang=L&amp;Cid=PKR&amp;Y=2012&amp;M=9&amp;D=20&amp;id=14239&amp;ord=2&amp;dir=ASC" TargetMode="External"/><Relationship Id="rId143" Type="http://schemas.openxmlformats.org/officeDocument/2006/relationships/hyperlink" Target="http://www.lb.lt/exchange/history.asp?Lang=L&amp;Cid=SYP&amp;Y=2012&amp;M=9&amp;D=20&amp;id=14239&amp;ord=2&amp;dir=ASC" TargetMode="External"/><Relationship Id="rId148" Type="http://schemas.openxmlformats.org/officeDocument/2006/relationships/hyperlink" Target="http://www.lb.lt/exchange/history.asp?Lang=L&amp;Cid=LKR&amp;Y=2012&amp;M=9&amp;D=20&amp;id=14239&amp;ord=2&amp;dir=ASC" TargetMode="External"/><Relationship Id="rId164" Type="http://schemas.openxmlformats.org/officeDocument/2006/relationships/hyperlink" Target="http://www.lb.lt/exchange/history.asp?Lang=L&amp;Cid=TRY&amp;Y=2012&amp;M=9&amp;D=20&amp;id=14239&amp;ord=2&amp;dir=ASC" TargetMode="External"/><Relationship Id="rId169" Type="http://schemas.openxmlformats.org/officeDocument/2006/relationships/hyperlink" Target="http://www.lb.lt/exchange/history.asp?Lang=L&amp;Cid=UYU&amp;Y=2012&amp;M=9&amp;D=20&amp;id=14239&amp;ord=2&amp;dir=ASC" TargetMode="External"/><Relationship Id="rId4" Type="http://schemas.openxmlformats.org/officeDocument/2006/relationships/hyperlink" Target="http://www.lb.lt/exchange/history.asp?Lang=L&amp;Cid=ALL&amp;Y=2012&amp;M=9&amp;D=20&amp;id=14239&amp;ord=2&amp;dir=ASC" TargetMode="External"/><Relationship Id="rId9" Type="http://schemas.openxmlformats.org/officeDocument/2006/relationships/hyperlink" Target="http://www.lb.lt/exchange/history.asp?Lang=L&amp;Cid=AMD&amp;Y=2012&amp;M=9&amp;D=20&amp;id=14239&amp;ord=2&amp;dir=ASC" TargetMode="External"/><Relationship Id="rId26" Type="http://schemas.openxmlformats.org/officeDocument/2006/relationships/hyperlink" Target="http://www.lb.lt/exchange/history.asp?Lang=L&amp;Cid=BRL&amp;Y=2012&amp;M=9&amp;D=20&amp;id=14239&amp;ord=2&amp;dir=ASC" TargetMode="External"/><Relationship Id="rId47" Type="http://schemas.openxmlformats.org/officeDocument/2006/relationships/hyperlink" Target="http://www.lb.lt/exchange/history.asp?Lang=L&amp;Cid=PHP&amp;Y=2012&amp;M=9&amp;D=20&amp;id=14239&amp;ord=2&amp;dir=ASC" TargetMode="External"/><Relationship Id="rId68" Type="http://schemas.openxmlformats.org/officeDocument/2006/relationships/hyperlink" Target="http://www.lb.lt/exchange/history.asp?Lang=L&amp;Cid=JPY&amp;Y=2012&amp;M=9&amp;D=20&amp;id=14239&amp;ord=2&amp;dir=ASC" TargetMode="External"/><Relationship Id="rId89" Type="http://schemas.openxmlformats.org/officeDocument/2006/relationships/hyperlink" Target="http://www.lb.lt/exchange/history.asp?Lang=L&amp;Cid=COP&amp;Y=2012&amp;M=9&amp;D=20&amp;id=14239&amp;ord=2&amp;dir=ASC" TargetMode="External"/><Relationship Id="rId112" Type="http://schemas.openxmlformats.org/officeDocument/2006/relationships/hyperlink" Target="http://www.lb.lt/exchange/history.asp?Lang=L&amp;Cid=MDL&amp;Y=2012&amp;M=9&amp;D=20&amp;id=14239&amp;ord=2&amp;dir=ASC" TargetMode="External"/><Relationship Id="rId133" Type="http://schemas.openxmlformats.org/officeDocument/2006/relationships/hyperlink" Target="http://www.lb.lt/exchange/history.asp?Lang=L&amp;Cid=RUB&amp;Y=2012&amp;M=9&amp;D=20&amp;id=14239&amp;ord=2&amp;dir=ASC" TargetMode="External"/><Relationship Id="rId154" Type="http://schemas.openxmlformats.org/officeDocument/2006/relationships/hyperlink" Target="http://www.lb.lt/exchange/history.asp?Lang=L&amp;Cid=TJS&amp;Y=2012&amp;M=9&amp;D=20&amp;id=14239&amp;ord=2&amp;dir=ASC" TargetMode="External"/><Relationship Id="rId175" Type="http://schemas.openxmlformats.org/officeDocument/2006/relationships/hyperlink" Target="http://www.lb.lt/exchange/history.asp?Lang=L&amp;Cid=VND&amp;Y=2012&amp;M=9&amp;D=20&amp;id=14239&amp;ord=2&amp;dir=ASC" TargetMode="External"/><Relationship Id="rId16" Type="http://schemas.openxmlformats.org/officeDocument/2006/relationships/hyperlink" Target="http://www.lb.lt/exchange/history.asp?Lang=L&amp;Cid=BHD&amp;Y=2012&amp;M=9&amp;D=20&amp;id=14239&amp;ord=2&amp;dir=ASC" TargetMode="External"/><Relationship Id="rId37" Type="http://schemas.openxmlformats.org/officeDocument/2006/relationships/hyperlink" Target="http://www.lb.lt/exchange/history.asp?Lang=L&amp;Cid=DKK&amp;Y=2012&amp;M=9&amp;D=20&amp;id=14239&amp;ord=2&amp;dir=ASC" TargetMode="External"/><Relationship Id="rId58" Type="http://schemas.openxmlformats.org/officeDocument/2006/relationships/hyperlink" Target="http://www.lb.lt/exchange/history.asp?Lang=L&amp;Cid=IDR&amp;Y=2012&amp;M=9&amp;D=20&amp;id=14239&amp;ord=2&amp;dir=ASC" TargetMode="External"/><Relationship Id="rId79" Type="http://schemas.openxmlformats.org/officeDocument/2006/relationships/hyperlink" Target="http://www.lb.lt/exchange/history.asp?Lang=L&amp;Cid=QAR&amp;Y=2012&amp;M=9&amp;D=20&amp;id=14239&amp;ord=2&amp;dir=ASC" TargetMode="External"/><Relationship Id="rId102" Type="http://schemas.openxmlformats.org/officeDocument/2006/relationships/hyperlink" Target="http://www.lb.lt/exchange/history.asp?Lang=L&amp;Cid=MGA&amp;Y=2012&amp;M=9&amp;D=20&amp;id=14239&amp;ord=2&amp;dir=ASC" TargetMode="External"/><Relationship Id="rId123" Type="http://schemas.openxmlformats.org/officeDocument/2006/relationships/hyperlink" Target="http://www.lb.lt/exchange/history.asp?Lang=L&amp;Cid=PAB&amp;Y=2012&amp;M=9&amp;D=20&amp;id=14239&amp;ord=2&amp;dir=ASC" TargetMode="External"/><Relationship Id="rId144" Type="http://schemas.openxmlformats.org/officeDocument/2006/relationships/hyperlink" Target="http://www.lb.lt/exchange/history.asp?Lang=L&amp;Cid=SYP&amp;Y=2012&amp;M=9&amp;D=20&amp;id=14239&amp;ord=2&amp;dir=ASC" TargetMode="External"/><Relationship Id="rId90" Type="http://schemas.openxmlformats.org/officeDocument/2006/relationships/hyperlink" Target="http://www.lb.lt/exchange/history.asp?Lang=L&amp;Cid=COP&amp;Y=2012&amp;M=9&amp;D=20&amp;id=14239&amp;ord=2&amp;dir=ASC" TargetMode="External"/><Relationship Id="rId165" Type="http://schemas.openxmlformats.org/officeDocument/2006/relationships/hyperlink" Target="http://www.lb.lt/exchange/history.asp?Lang=L&amp;Cid=TMT&amp;Y=2012&amp;M=9&amp;D=20&amp;id=14239&amp;ord=2&amp;dir=ASC" TargetMode="External"/><Relationship Id="rId27" Type="http://schemas.openxmlformats.org/officeDocument/2006/relationships/hyperlink" Target="http://www.lb.lt/exchange/history.asp?Lang=L&amp;Cid=BGN&amp;Y=2012&amp;M=9&amp;D=20&amp;id=14239&amp;ord=2&amp;dir=ASC" TargetMode="External"/><Relationship Id="rId48" Type="http://schemas.openxmlformats.org/officeDocument/2006/relationships/hyperlink" Target="http://www.lb.lt/exchange/history.asp?Lang=L&amp;Cid=PHP&amp;Y=2012&amp;M=9&amp;D=20&amp;id=14239&amp;ord=2&amp;dir=ASC" TargetMode="External"/><Relationship Id="rId69" Type="http://schemas.openxmlformats.org/officeDocument/2006/relationships/hyperlink" Target="http://www.lb.lt/exchange/history.asp?Lang=L&amp;Cid=USD&amp;Y=2012&amp;M=9&amp;D=20&amp;id=14239&amp;ord=2&amp;dir=ASC" TargetMode="External"/><Relationship Id="rId113" Type="http://schemas.openxmlformats.org/officeDocument/2006/relationships/hyperlink" Target="http://www.lb.lt/exchange/history.asp?Lang=L&amp;Cid=MNT&amp;Y=2012&amp;M=9&amp;D=20&amp;id=14239&amp;ord=2&amp;dir=ASC" TargetMode="External"/><Relationship Id="rId134" Type="http://schemas.openxmlformats.org/officeDocument/2006/relationships/hyperlink" Target="http://www.lb.lt/exchange/history.asp?Lang=L&amp;Cid=RUB&amp;Y=2012&amp;M=9&amp;D=20&amp;id=14239&amp;ord=2&amp;dir=ASC" TargetMode="External"/><Relationship Id="rId80" Type="http://schemas.openxmlformats.org/officeDocument/2006/relationships/hyperlink" Target="http://www.lb.lt/exchange/history.asp?Lang=L&amp;Cid=QAR&amp;Y=2012&amp;M=9&amp;D=20&amp;id=14239&amp;ord=2&amp;dir=ASC" TargetMode="External"/><Relationship Id="rId155" Type="http://schemas.openxmlformats.org/officeDocument/2006/relationships/hyperlink" Target="http://www.lb.lt/exchange/history.asp?Lang=L&amp;Cid=THB&amp;Y=2012&amp;M=9&amp;D=20&amp;id=14239&amp;ord=2&amp;dir=ASC" TargetMode="External"/><Relationship Id="rId176" Type="http://schemas.openxmlformats.org/officeDocument/2006/relationships/hyperlink" Target="http://www.lb.lt/exchange/history.asp?Lang=L&amp;Cid=AFN&amp;Y=2012&amp;M=9&amp;D=20&amp;id=14239&amp;ord=2&amp;dir=ASC" TargetMode="External"/><Relationship Id="rId17" Type="http://schemas.openxmlformats.org/officeDocument/2006/relationships/hyperlink" Target="http://www.lb.lt/exchange/history.asp?Lang=L&amp;Cid=BYR&amp;Y=2012&amp;M=9&amp;D=20&amp;id=14239&amp;ord=2&amp;dir=ASC" TargetMode="External"/><Relationship Id="rId38" Type="http://schemas.openxmlformats.org/officeDocument/2006/relationships/hyperlink" Target="http://www.lb.lt/exchange/history.asp?Lang=L&amp;Cid=DKK&amp;Y=2012&amp;M=9&amp;D=20&amp;id=14239&amp;ord=2&amp;dir=ASC" TargetMode="External"/><Relationship Id="rId59" Type="http://schemas.openxmlformats.org/officeDocument/2006/relationships/hyperlink" Target="http://www.lb.lt/exchange/history.asp?Lang=L&amp;Cid=IQD&amp;Y=2012&amp;M=9&amp;D=20&amp;id=14239&amp;ord=2&amp;dir=ASC" TargetMode="External"/><Relationship Id="rId103" Type="http://schemas.openxmlformats.org/officeDocument/2006/relationships/hyperlink" Target="http://www.lb.lt/exchange/history.asp?Lang=L&amp;Cid=MKD&amp;Y=2012&amp;M=9&amp;D=20&amp;id=14239&amp;ord=2&amp;dir=ASC" TargetMode="External"/><Relationship Id="rId124" Type="http://schemas.openxmlformats.org/officeDocument/2006/relationships/hyperlink" Target="http://www.lb.lt/exchange/history.asp?Lang=L&amp;Cid=PAB&amp;Y=2012&amp;M=9&amp;D=20&amp;id=14239&amp;ord=2&amp;dir=ASC" TargetMode="External"/><Relationship Id="rId70" Type="http://schemas.openxmlformats.org/officeDocument/2006/relationships/hyperlink" Target="http://www.lb.lt/exchange/history.asp?Lang=L&amp;Cid=USD&amp;Y=2012&amp;M=9&amp;D=20&amp;id=14239&amp;ord=2&amp;dir=ASC" TargetMode="External"/><Relationship Id="rId91" Type="http://schemas.openxmlformats.org/officeDocument/2006/relationships/hyperlink" Target="http://www.lb.lt/exchange/history.asp?Lang=L&amp;Cid=HRK&amp;Y=2012&amp;M=9&amp;D=20&amp;id=14239&amp;ord=2&amp;dir=ASC" TargetMode="External"/><Relationship Id="rId145" Type="http://schemas.openxmlformats.org/officeDocument/2006/relationships/hyperlink" Target="http://www.lb.lt/exchange/history.asp?Lang=L&amp;Cid=VEF&amp;Y=2012&amp;M=9&amp;D=20&amp;id=14239&amp;ord=2&amp;dir=ASC" TargetMode="External"/><Relationship Id="rId166" Type="http://schemas.openxmlformats.org/officeDocument/2006/relationships/hyperlink" Target="http://www.lb.lt/exchange/history.asp?Lang=L&amp;Cid=TMT&amp;Y=2012&amp;M=9&amp;D=20&amp;id=14239&amp;ord=2&amp;dir=ASC" TargetMode="External"/><Relationship Id="rId1" Type="http://schemas.openxmlformats.org/officeDocument/2006/relationships/hyperlink" Target="http://www.lb.lt/exchange/Results.asp?id=14239&amp;Lang=L&amp;Y=2012&amp;M=9&amp;D=20&amp;DD=D&amp;WW=W&amp;ord=2&amp;dir=DES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51"/>
  <sheetViews>
    <sheetView tabSelected="1" zoomScale="90" zoomScaleNormal="90" zoomScalePageLayoutView="90" workbookViewId="0">
      <selection activeCell="C126" sqref="C126"/>
    </sheetView>
  </sheetViews>
  <sheetFormatPr defaultColWidth="8.85546875" defaultRowHeight="12.75" x14ac:dyDescent="0.2"/>
  <cols>
    <col min="1" max="1" width="12.42578125" style="3" customWidth="1"/>
    <col min="2" max="2" width="8.85546875" style="3" customWidth="1"/>
    <col min="3" max="3" width="28" style="3" customWidth="1"/>
    <col min="4" max="4" width="6.42578125" style="3" customWidth="1"/>
    <col min="5" max="5" width="5" style="3" customWidth="1"/>
    <col min="6" max="6" width="9" style="3" customWidth="1"/>
    <col min="7" max="7" width="5.85546875" style="3" customWidth="1"/>
    <col min="8" max="8" width="10.140625" style="3" customWidth="1"/>
    <col min="9" max="9" width="15.85546875" style="3" customWidth="1"/>
    <col min="10" max="22" width="8.85546875" style="3"/>
    <col min="23" max="25" width="0" style="3" hidden="1" customWidth="1"/>
    <col min="26" max="16384" width="8.85546875" style="3"/>
  </cols>
  <sheetData>
    <row r="1" spans="1:21" ht="15.75" x14ac:dyDescent="0.25">
      <c r="A1" s="205" t="s">
        <v>2</v>
      </c>
      <c r="B1" s="205"/>
      <c r="C1" s="205"/>
      <c r="D1" s="205"/>
      <c r="E1" s="205"/>
      <c r="F1" s="205"/>
      <c r="G1" s="205"/>
      <c r="H1" s="205"/>
      <c r="I1" s="170" t="s">
        <v>348</v>
      </c>
      <c r="J1" s="72"/>
    </row>
    <row r="2" spans="1:21" ht="13.5" customHeight="1" x14ac:dyDescent="0.2">
      <c r="H2" s="209">
        <f ca="1">NOW()</f>
        <v>43355.562091319443</v>
      </c>
      <c r="I2" s="209"/>
    </row>
    <row r="3" spans="1:21" ht="21.75" customHeight="1" x14ac:dyDescent="0.2">
      <c r="A3" s="206" t="s">
        <v>275</v>
      </c>
      <c r="B3" s="206"/>
      <c r="C3" s="206"/>
      <c r="D3" s="206"/>
      <c r="E3" s="206"/>
      <c r="F3" s="206"/>
      <c r="G3" s="206"/>
      <c r="H3" s="206"/>
      <c r="I3" s="73"/>
    </row>
    <row r="4" spans="1:21" x14ac:dyDescent="0.2">
      <c r="C4" s="4" t="s">
        <v>0</v>
      </c>
      <c r="D4" s="217" t="str">
        <f>IF(B12=0," ",B12)</f>
        <v xml:space="preserve"> </v>
      </c>
      <c r="E4" s="218"/>
      <c r="F4" s="218"/>
      <c r="G4" s="4"/>
    </row>
    <row r="5" spans="1:21" ht="6.75" customHeight="1" x14ac:dyDescent="0.2"/>
    <row r="6" spans="1:21" ht="20.100000000000001" customHeight="1" x14ac:dyDescent="0.2">
      <c r="A6" s="7" t="s">
        <v>1</v>
      </c>
      <c r="B6" s="219"/>
      <c r="C6" s="219"/>
      <c r="D6" s="8"/>
      <c r="E6" s="8"/>
      <c r="F6" s="8"/>
      <c r="G6" s="8"/>
      <c r="H6" s="8"/>
      <c r="I6" s="8"/>
    </row>
    <row r="7" spans="1:21" ht="49.5" customHeight="1" x14ac:dyDescent="0.2">
      <c r="A7" s="79" t="s">
        <v>29</v>
      </c>
      <c r="B7" s="216"/>
      <c r="C7" s="216"/>
      <c r="D7" s="216"/>
      <c r="E7" s="216"/>
      <c r="F7" s="216"/>
      <c r="G7" s="216"/>
      <c r="H7" s="216"/>
      <c r="I7" s="216"/>
      <c r="K7" s="96"/>
      <c r="L7" s="59" t="s">
        <v>242</v>
      </c>
    </row>
    <row r="8" spans="1:21" ht="20.100000000000001" customHeight="1" x14ac:dyDescent="0.2">
      <c r="A8" s="6" t="s">
        <v>246</v>
      </c>
      <c r="B8" s="6"/>
      <c r="C8" s="6"/>
      <c r="D8" s="220" t="s">
        <v>2</v>
      </c>
      <c r="E8" s="220"/>
      <c r="F8" s="220"/>
      <c r="G8" s="220"/>
      <c r="H8" s="5"/>
      <c r="I8" s="5"/>
    </row>
    <row r="9" spans="1:21" ht="20.100000000000001" customHeight="1" x14ac:dyDescent="0.3">
      <c r="A9" s="6" t="s">
        <v>247</v>
      </c>
      <c r="B9" s="6"/>
      <c r="C9" s="207"/>
      <c r="D9" s="207"/>
      <c r="E9" s="207"/>
      <c r="F9" s="207"/>
      <c r="G9" s="207"/>
      <c r="H9" s="207"/>
      <c r="I9" s="207"/>
      <c r="K9" s="74" t="s">
        <v>276</v>
      </c>
    </row>
    <row r="10" spans="1:21" ht="48.75" customHeight="1" x14ac:dyDescent="0.2">
      <c r="A10" s="79" t="s">
        <v>248</v>
      </c>
      <c r="B10" s="5"/>
      <c r="C10" s="216"/>
      <c r="D10" s="216"/>
      <c r="E10" s="216"/>
      <c r="F10" s="216"/>
      <c r="G10" s="216"/>
      <c r="H10" s="216"/>
      <c r="I10" s="216"/>
      <c r="K10" s="208" t="s">
        <v>357</v>
      </c>
      <c r="L10" s="208"/>
      <c r="M10" s="208"/>
      <c r="N10" s="208"/>
      <c r="O10" s="208"/>
      <c r="P10" s="208"/>
      <c r="Q10" s="208"/>
      <c r="R10" s="208"/>
      <c r="S10" s="208"/>
      <c r="T10" s="208"/>
      <c r="U10" s="208"/>
    </row>
    <row r="11" spans="1:21" ht="20.100000000000001" customHeight="1" x14ac:dyDescent="0.2">
      <c r="A11" s="6" t="s">
        <v>249</v>
      </c>
      <c r="B11" s="5"/>
      <c r="C11" s="5"/>
      <c r="D11" s="99"/>
      <c r="E11" s="9"/>
      <c r="F11" s="5"/>
      <c r="G11" s="5"/>
      <c r="H11" s="5"/>
      <c r="I11" s="5"/>
      <c r="K11" s="177" t="s">
        <v>356</v>
      </c>
      <c r="L11" s="178"/>
      <c r="M11" s="178"/>
      <c r="N11" s="178"/>
      <c r="O11" s="178"/>
      <c r="P11" s="178"/>
      <c r="Q11" s="178"/>
      <c r="R11" s="178"/>
      <c r="S11" s="178"/>
      <c r="T11" s="178"/>
      <c r="U11" s="178"/>
    </row>
    <row r="12" spans="1:21" ht="20.100000000000001" customHeight="1" x14ac:dyDescent="0.2">
      <c r="A12" s="6" t="s">
        <v>23</v>
      </c>
      <c r="B12" s="221"/>
      <c r="C12" s="221"/>
      <c r="D12" s="5" t="s">
        <v>24</v>
      </c>
      <c r="E12" s="5"/>
      <c r="F12" s="98"/>
      <c r="G12" s="5"/>
      <c r="H12" s="5"/>
      <c r="I12" s="5"/>
      <c r="K12" s="178"/>
      <c r="L12" s="178"/>
      <c r="M12" s="178"/>
      <c r="N12" s="178"/>
      <c r="O12" s="178"/>
      <c r="P12" s="178"/>
      <c r="Q12" s="178"/>
      <c r="R12" s="178"/>
      <c r="S12" s="178"/>
      <c r="T12" s="178"/>
      <c r="U12" s="178"/>
    </row>
    <row r="13" spans="1:21" ht="20.100000000000001" customHeight="1" x14ac:dyDescent="0.2">
      <c r="A13" s="6" t="s">
        <v>282</v>
      </c>
      <c r="B13" s="81"/>
      <c r="C13" s="97"/>
      <c r="D13" s="5"/>
      <c r="E13" s="5"/>
      <c r="F13" s="82"/>
      <c r="G13" s="5"/>
      <c r="H13" s="5"/>
      <c r="I13" s="5"/>
      <c r="L13" s="176"/>
      <c r="M13" s="176"/>
      <c r="N13" s="176"/>
      <c r="O13" s="176"/>
      <c r="P13" s="176"/>
      <c r="Q13" s="176"/>
      <c r="R13" s="176"/>
      <c r="S13" s="176"/>
      <c r="T13" s="176"/>
      <c r="U13" s="176"/>
    </row>
    <row r="14" spans="1:21" ht="20.100000000000001" customHeight="1" x14ac:dyDescent="0.2">
      <c r="A14" s="2" t="s">
        <v>25</v>
      </c>
      <c r="K14" s="176"/>
      <c r="L14" s="176"/>
      <c r="M14" s="176"/>
      <c r="N14" s="176"/>
      <c r="O14" s="176"/>
      <c r="P14" s="176"/>
      <c r="Q14" s="176"/>
      <c r="R14" s="176"/>
      <c r="S14" s="176"/>
      <c r="T14" s="176"/>
      <c r="U14" s="176"/>
    </row>
    <row r="15" spans="1:21" ht="6.75" customHeight="1" x14ac:dyDescent="0.2">
      <c r="A15" s="2"/>
      <c r="K15" s="176"/>
      <c r="L15" s="176"/>
      <c r="M15" s="176"/>
      <c r="N15" s="176"/>
      <c r="O15" s="176"/>
      <c r="P15" s="176"/>
      <c r="Q15" s="176"/>
      <c r="R15" s="176"/>
      <c r="S15" s="176"/>
      <c r="T15" s="176"/>
      <c r="U15" s="176"/>
    </row>
    <row r="16" spans="1:21" x14ac:dyDescent="0.2">
      <c r="A16" s="2"/>
      <c r="E16" s="2" t="s">
        <v>3</v>
      </c>
      <c r="F16" s="22"/>
      <c r="G16" s="204"/>
      <c r="H16" s="204"/>
      <c r="I16" s="204"/>
      <c r="K16" s="188" t="s">
        <v>278</v>
      </c>
      <c r="L16" s="188"/>
      <c r="M16" s="188"/>
      <c r="N16" s="188"/>
      <c r="O16" s="188"/>
      <c r="P16" s="188"/>
      <c r="Q16" s="188"/>
      <c r="R16" s="188"/>
      <c r="S16" s="188"/>
      <c r="T16" s="188"/>
      <c r="U16" s="188"/>
    </row>
    <row r="17" spans="1:21" ht="9.75" customHeight="1" x14ac:dyDescent="0.2">
      <c r="A17" s="26"/>
      <c r="B17" s="22"/>
      <c r="C17" s="22"/>
      <c r="D17" s="22"/>
      <c r="E17" s="26"/>
      <c r="F17" s="22"/>
      <c r="G17" s="29"/>
      <c r="H17" s="29"/>
      <c r="I17" s="29"/>
      <c r="K17" s="188"/>
      <c r="L17" s="188"/>
      <c r="M17" s="188"/>
      <c r="N17" s="188"/>
      <c r="O17" s="188"/>
      <c r="P17" s="188"/>
      <c r="Q17" s="188"/>
      <c r="R17" s="188"/>
      <c r="S17" s="188"/>
      <c r="T17" s="188"/>
      <c r="U17" s="188"/>
    </row>
    <row r="18" spans="1:21" ht="19.5" customHeight="1" x14ac:dyDescent="0.2">
      <c r="A18" s="22"/>
      <c r="B18" s="44" t="s">
        <v>30</v>
      </c>
      <c r="C18" s="22"/>
      <c r="D18" s="22"/>
      <c r="E18" s="22"/>
      <c r="F18" s="22"/>
      <c r="G18" s="202">
        <f ca="1">NOW()</f>
        <v>43355.562091319443</v>
      </c>
      <c r="H18" s="202"/>
      <c r="I18" s="202"/>
      <c r="K18" s="188"/>
      <c r="L18" s="188"/>
      <c r="M18" s="188"/>
      <c r="N18" s="188"/>
      <c r="O18" s="188"/>
      <c r="P18" s="188"/>
      <c r="Q18" s="188"/>
      <c r="R18" s="188"/>
      <c r="S18" s="188"/>
      <c r="T18" s="188"/>
      <c r="U18" s="188"/>
    </row>
    <row r="19" spans="1:21" ht="9" customHeight="1" x14ac:dyDescent="0.2">
      <c r="A19" s="22"/>
      <c r="B19" s="22"/>
      <c r="C19" s="22"/>
      <c r="D19" s="22"/>
      <c r="E19" s="22"/>
      <c r="F19" s="22"/>
      <c r="G19" s="22"/>
      <c r="H19" s="22"/>
      <c r="I19" s="22"/>
      <c r="K19" s="188"/>
      <c r="L19" s="188"/>
      <c r="M19" s="188"/>
      <c r="N19" s="188"/>
      <c r="O19" s="188"/>
      <c r="P19" s="188"/>
      <c r="Q19" s="188"/>
      <c r="R19" s="188"/>
      <c r="S19" s="188"/>
      <c r="T19" s="188"/>
      <c r="U19" s="188"/>
    </row>
    <row r="20" spans="1:21" x14ac:dyDescent="0.2">
      <c r="A20" s="196" t="s">
        <v>274</v>
      </c>
      <c r="B20" s="199" t="s">
        <v>277</v>
      </c>
      <c r="C20" s="203" t="s">
        <v>4</v>
      </c>
      <c r="D20" s="203"/>
      <c r="E20" s="203"/>
      <c r="F20" s="203"/>
      <c r="G20" s="203"/>
      <c r="H20" s="203"/>
      <c r="I20" s="199" t="s">
        <v>269</v>
      </c>
      <c r="K20" s="188"/>
      <c r="L20" s="188"/>
      <c r="M20" s="188"/>
      <c r="N20" s="188"/>
      <c r="O20" s="188"/>
      <c r="P20" s="188"/>
      <c r="Q20" s="188"/>
      <c r="R20" s="188"/>
      <c r="S20" s="188"/>
      <c r="T20" s="188"/>
      <c r="U20" s="188"/>
    </row>
    <row r="21" spans="1:21" ht="12.75" hidden="1" customHeight="1" x14ac:dyDescent="0.2">
      <c r="A21" s="197"/>
      <c r="B21" s="200"/>
      <c r="C21" s="46"/>
      <c r="D21" s="47"/>
      <c r="E21" s="47"/>
      <c r="F21" s="47"/>
      <c r="G21" s="48" t="s">
        <v>227</v>
      </c>
      <c r="H21" s="45"/>
      <c r="I21" s="200"/>
    </row>
    <row r="22" spans="1:21" ht="12.75" hidden="1" customHeight="1" x14ac:dyDescent="0.2">
      <c r="A22" s="197"/>
      <c r="B22" s="200"/>
      <c r="C22" s="46" t="s">
        <v>263</v>
      </c>
      <c r="D22" s="47"/>
      <c r="E22" s="47"/>
      <c r="F22" s="47"/>
      <c r="G22" s="49" t="s">
        <v>17</v>
      </c>
      <c r="H22" s="45"/>
      <c r="I22" s="200"/>
    </row>
    <row r="23" spans="1:21" ht="12.75" hidden="1" customHeight="1" x14ac:dyDescent="0.2">
      <c r="A23" s="197"/>
      <c r="B23" s="200"/>
      <c r="C23" s="46" t="s">
        <v>252</v>
      </c>
      <c r="D23" s="45"/>
      <c r="E23" s="45"/>
      <c r="F23" s="45"/>
      <c r="G23" s="49" t="s">
        <v>28</v>
      </c>
      <c r="H23" s="45"/>
      <c r="I23" s="200"/>
    </row>
    <row r="24" spans="1:21" ht="12.75" hidden="1" customHeight="1" x14ac:dyDescent="0.2">
      <c r="A24" s="197"/>
      <c r="B24" s="200"/>
      <c r="C24" s="46" t="s">
        <v>251</v>
      </c>
      <c r="D24" s="45"/>
      <c r="E24" s="45"/>
      <c r="F24" s="45"/>
      <c r="G24" s="49" t="s">
        <v>122</v>
      </c>
      <c r="H24" s="45"/>
      <c r="I24" s="200"/>
    </row>
    <row r="25" spans="1:21" ht="12.75" hidden="1" customHeight="1" x14ac:dyDescent="0.2">
      <c r="A25" s="197"/>
      <c r="B25" s="200"/>
      <c r="C25" s="46" t="s">
        <v>253</v>
      </c>
      <c r="D25" s="45"/>
      <c r="E25" s="45"/>
      <c r="F25" s="45"/>
      <c r="G25" s="49" t="s">
        <v>122</v>
      </c>
      <c r="H25" s="45"/>
      <c r="I25" s="200"/>
    </row>
    <row r="26" spans="1:21" ht="12.75" hidden="1" customHeight="1" x14ac:dyDescent="0.2">
      <c r="A26" s="197"/>
      <c r="B26" s="200"/>
      <c r="C26" s="46" t="s">
        <v>254</v>
      </c>
      <c r="D26" s="45"/>
      <c r="E26" s="45"/>
      <c r="F26" s="45"/>
      <c r="G26" s="49" t="s">
        <v>49</v>
      </c>
      <c r="H26" s="45"/>
      <c r="I26" s="200"/>
    </row>
    <row r="27" spans="1:21" ht="12.75" hidden="1" customHeight="1" x14ac:dyDescent="0.2">
      <c r="A27" s="197"/>
      <c r="B27" s="200"/>
      <c r="C27" s="46" t="s">
        <v>255</v>
      </c>
      <c r="D27" s="45"/>
      <c r="E27" s="45"/>
      <c r="F27" s="45"/>
      <c r="G27" s="49" t="s">
        <v>51</v>
      </c>
      <c r="H27" s="45"/>
      <c r="I27" s="200"/>
    </row>
    <row r="28" spans="1:21" ht="12.75" hidden="1" customHeight="1" x14ac:dyDescent="0.2">
      <c r="A28" s="197"/>
      <c r="B28" s="200"/>
      <c r="C28" s="46" t="s">
        <v>256</v>
      </c>
      <c r="D28" s="45"/>
      <c r="E28" s="45"/>
      <c r="F28" s="45"/>
      <c r="G28" s="49" t="s">
        <v>57</v>
      </c>
      <c r="H28" s="45"/>
      <c r="I28" s="200"/>
    </row>
    <row r="29" spans="1:21" ht="12.75" hidden="1" customHeight="1" x14ac:dyDescent="0.2">
      <c r="A29" s="197"/>
      <c r="B29" s="200"/>
      <c r="C29" s="3" t="s">
        <v>257</v>
      </c>
      <c r="D29" s="45"/>
      <c r="E29" s="45"/>
      <c r="F29" s="45"/>
      <c r="G29" s="49" t="s">
        <v>55</v>
      </c>
      <c r="H29" s="45"/>
      <c r="I29" s="200"/>
    </row>
    <row r="30" spans="1:21" ht="12.75" hidden="1" customHeight="1" x14ac:dyDescent="0.2">
      <c r="A30" s="197"/>
      <c r="B30" s="200"/>
      <c r="C30" s="46" t="s">
        <v>258</v>
      </c>
      <c r="D30" s="45"/>
      <c r="E30" s="45"/>
      <c r="F30" s="45"/>
      <c r="G30" s="49" t="s">
        <v>59</v>
      </c>
      <c r="H30" s="45"/>
      <c r="I30" s="200"/>
    </row>
    <row r="31" spans="1:21" ht="12.75" hidden="1" customHeight="1" x14ac:dyDescent="0.2">
      <c r="A31" s="197"/>
      <c r="B31" s="200"/>
      <c r="C31" s="46" t="s">
        <v>259</v>
      </c>
      <c r="D31" s="45"/>
      <c r="E31" s="45"/>
      <c r="F31" s="45"/>
      <c r="G31" s="49" t="s">
        <v>61</v>
      </c>
      <c r="H31" s="45"/>
      <c r="I31" s="200"/>
    </row>
    <row r="32" spans="1:21" ht="12.75" hidden="1" customHeight="1" x14ac:dyDescent="0.2">
      <c r="A32" s="197"/>
      <c r="B32" s="200"/>
      <c r="C32" s="46" t="s">
        <v>260</v>
      </c>
      <c r="D32" s="45"/>
      <c r="E32" s="45"/>
      <c r="F32" s="45"/>
      <c r="G32" s="49" t="s">
        <v>71</v>
      </c>
      <c r="H32" s="45"/>
      <c r="I32" s="200"/>
    </row>
    <row r="33" spans="1:9" ht="12.75" hidden="1" customHeight="1" x14ac:dyDescent="0.2">
      <c r="A33" s="197"/>
      <c r="B33" s="200"/>
      <c r="C33" s="46" t="s">
        <v>261</v>
      </c>
      <c r="D33" s="45"/>
      <c r="E33" s="45"/>
      <c r="F33" s="45"/>
      <c r="G33" s="49" t="s">
        <v>67</v>
      </c>
      <c r="H33" s="45"/>
      <c r="I33" s="200"/>
    </row>
    <row r="34" spans="1:9" ht="12.75" hidden="1" customHeight="1" x14ac:dyDescent="0.2">
      <c r="A34" s="197"/>
      <c r="B34" s="200"/>
      <c r="C34" s="46" t="s">
        <v>262</v>
      </c>
      <c r="D34" s="50"/>
      <c r="E34" s="50"/>
      <c r="F34" s="50"/>
      <c r="G34" s="49" t="s">
        <v>75</v>
      </c>
      <c r="H34" s="50"/>
      <c r="I34" s="200"/>
    </row>
    <row r="35" spans="1:9" ht="12.75" hidden="1" customHeight="1" x14ac:dyDescent="0.2">
      <c r="A35" s="197"/>
      <c r="B35" s="200"/>
      <c r="C35" s="46" t="s">
        <v>266</v>
      </c>
      <c r="D35" s="50"/>
      <c r="E35" s="50"/>
      <c r="F35" s="50"/>
      <c r="G35" s="49" t="s">
        <v>63</v>
      </c>
      <c r="H35" s="50"/>
      <c r="I35" s="200"/>
    </row>
    <row r="36" spans="1:9" ht="12.75" hidden="1" customHeight="1" x14ac:dyDescent="0.2">
      <c r="A36" s="197"/>
      <c r="B36" s="200"/>
      <c r="C36" s="46" t="s">
        <v>267</v>
      </c>
      <c r="D36" s="50"/>
      <c r="E36" s="50"/>
      <c r="F36" s="50"/>
      <c r="G36" s="49" t="s">
        <v>65</v>
      </c>
      <c r="H36" s="50"/>
      <c r="I36" s="200"/>
    </row>
    <row r="37" spans="1:9" ht="12.75" hidden="1" customHeight="1" x14ac:dyDescent="0.2">
      <c r="A37" s="197"/>
      <c r="B37" s="200"/>
      <c r="C37" s="46" t="s">
        <v>268</v>
      </c>
      <c r="D37" s="50"/>
      <c r="E37" s="50"/>
      <c r="F37" s="50"/>
      <c r="G37" s="49" t="s">
        <v>69</v>
      </c>
      <c r="H37" s="50"/>
      <c r="I37" s="200"/>
    </row>
    <row r="38" spans="1:9" ht="12.75" hidden="1" customHeight="1" x14ac:dyDescent="0.2">
      <c r="A38" s="197"/>
      <c r="B38" s="200"/>
      <c r="C38" s="46" t="s">
        <v>265</v>
      </c>
      <c r="D38" s="47"/>
      <c r="E38" s="47"/>
      <c r="F38" s="47"/>
      <c r="G38" s="49" t="s">
        <v>73</v>
      </c>
      <c r="H38" s="45"/>
      <c r="I38" s="200"/>
    </row>
    <row r="39" spans="1:9" ht="12.75" hidden="1" customHeight="1" x14ac:dyDescent="0.2">
      <c r="A39" s="197"/>
      <c r="B39" s="200"/>
      <c r="C39" s="46"/>
      <c r="D39" s="45"/>
      <c r="E39" s="45"/>
      <c r="F39" s="45"/>
      <c r="G39" s="49" t="s">
        <v>124</v>
      </c>
      <c r="H39" s="45"/>
      <c r="I39" s="200"/>
    </row>
    <row r="40" spans="1:9" ht="12.75" hidden="1" customHeight="1" x14ac:dyDescent="0.2">
      <c r="A40" s="197"/>
      <c r="B40" s="200"/>
      <c r="C40" s="46"/>
      <c r="D40" s="45"/>
      <c r="E40" s="45"/>
      <c r="F40" s="45"/>
      <c r="G40" s="49" t="s">
        <v>196</v>
      </c>
      <c r="H40" s="45"/>
      <c r="I40" s="200"/>
    </row>
    <row r="41" spans="1:9" ht="12.75" hidden="1" customHeight="1" x14ac:dyDescent="0.2">
      <c r="A41" s="197"/>
      <c r="B41" s="200"/>
      <c r="C41" s="46"/>
      <c r="D41" s="45"/>
      <c r="E41" s="45"/>
      <c r="F41" s="45"/>
      <c r="G41" s="49" t="s">
        <v>83</v>
      </c>
      <c r="H41" s="45"/>
      <c r="I41" s="200"/>
    </row>
    <row r="42" spans="1:9" ht="12.75" hidden="1" customHeight="1" x14ac:dyDescent="0.2">
      <c r="A42" s="197"/>
      <c r="B42" s="200"/>
      <c r="C42" s="46"/>
      <c r="D42" s="45"/>
      <c r="E42" s="45"/>
      <c r="F42" s="45"/>
      <c r="G42" s="49" t="s">
        <v>132</v>
      </c>
      <c r="H42" s="45"/>
      <c r="I42" s="200"/>
    </row>
    <row r="43" spans="1:9" ht="12.75" hidden="1" customHeight="1" x14ac:dyDescent="0.2">
      <c r="A43" s="197"/>
      <c r="B43" s="200"/>
      <c r="C43" s="46"/>
      <c r="D43" s="45"/>
      <c r="E43" s="45"/>
      <c r="F43" s="45"/>
      <c r="G43" s="49" t="s">
        <v>136</v>
      </c>
      <c r="H43" s="45"/>
      <c r="I43" s="200"/>
    </row>
    <row r="44" spans="1:9" ht="12.75" hidden="1" customHeight="1" x14ac:dyDescent="0.2">
      <c r="A44" s="197"/>
      <c r="B44" s="200"/>
      <c r="C44" s="46"/>
      <c r="D44" s="45"/>
      <c r="E44" s="45"/>
      <c r="F44" s="45"/>
      <c r="G44" s="49" t="s">
        <v>81</v>
      </c>
      <c r="H44" s="45"/>
      <c r="I44" s="200"/>
    </row>
    <row r="45" spans="1:9" ht="12.75" hidden="1" customHeight="1" x14ac:dyDescent="0.2">
      <c r="A45" s="197"/>
      <c r="B45" s="200"/>
      <c r="C45" s="46"/>
      <c r="D45" s="45"/>
      <c r="E45" s="45"/>
      <c r="F45" s="45"/>
      <c r="G45" s="49" t="s">
        <v>85</v>
      </c>
      <c r="H45" s="45"/>
      <c r="I45" s="200"/>
    </row>
    <row r="46" spans="1:9" ht="12.75" hidden="1" customHeight="1" x14ac:dyDescent="0.2">
      <c r="A46" s="197"/>
      <c r="B46" s="200"/>
      <c r="C46" s="46"/>
      <c r="D46" s="45"/>
      <c r="E46" s="45"/>
      <c r="F46" s="45"/>
      <c r="G46" s="49" t="s">
        <v>53</v>
      </c>
      <c r="H46" s="45"/>
      <c r="I46" s="200"/>
    </row>
    <row r="47" spans="1:9" ht="12.75" hidden="1" customHeight="1" x14ac:dyDescent="0.2">
      <c r="A47" s="197"/>
      <c r="B47" s="200"/>
      <c r="C47" s="46"/>
      <c r="D47" s="45"/>
      <c r="E47" s="45"/>
      <c r="F47" s="45"/>
      <c r="G47" s="49" t="s">
        <v>89</v>
      </c>
      <c r="H47" s="45"/>
      <c r="I47" s="200"/>
    </row>
    <row r="48" spans="1:9" ht="12.75" hidden="1" customHeight="1" x14ac:dyDescent="0.2">
      <c r="A48" s="197"/>
      <c r="B48" s="200"/>
      <c r="C48" s="46"/>
      <c r="D48" s="45"/>
      <c r="E48" s="45"/>
      <c r="F48" s="45"/>
      <c r="G48" s="49" t="s">
        <v>91</v>
      </c>
      <c r="H48" s="45"/>
      <c r="I48" s="200"/>
    </row>
    <row r="49" spans="1:9" ht="12.75" hidden="1" customHeight="1" x14ac:dyDescent="0.2">
      <c r="A49" s="197"/>
      <c r="B49" s="200"/>
      <c r="C49" s="46"/>
      <c r="D49" s="45"/>
      <c r="E49" s="45"/>
      <c r="F49" s="45"/>
      <c r="G49" s="49" t="s">
        <v>87</v>
      </c>
      <c r="H49" s="45"/>
      <c r="I49" s="200"/>
    </row>
    <row r="50" spans="1:9" ht="12.75" hidden="1" customHeight="1" x14ac:dyDescent="0.2">
      <c r="A50" s="197"/>
      <c r="B50" s="200"/>
      <c r="C50" s="46"/>
      <c r="D50" s="47"/>
      <c r="E50" s="47"/>
      <c r="F50" s="47"/>
      <c r="G50" s="49" t="s">
        <v>97</v>
      </c>
      <c r="H50" s="45"/>
      <c r="I50" s="200"/>
    </row>
    <row r="51" spans="1:9" ht="12.75" hidden="1" customHeight="1" x14ac:dyDescent="0.2">
      <c r="A51" s="197"/>
      <c r="B51" s="200"/>
      <c r="C51" s="46"/>
      <c r="D51" s="45"/>
      <c r="E51" s="45"/>
      <c r="F51" s="45"/>
      <c r="G51" s="49" t="s">
        <v>99</v>
      </c>
      <c r="H51" s="45"/>
      <c r="I51" s="200"/>
    </row>
    <row r="52" spans="1:9" ht="12.75" hidden="1" customHeight="1" x14ac:dyDescent="0.2">
      <c r="A52" s="197"/>
      <c r="B52" s="200"/>
      <c r="C52" s="46"/>
      <c r="D52" s="45"/>
      <c r="E52" s="45"/>
      <c r="F52" s="45"/>
      <c r="G52" s="49" t="s">
        <v>101</v>
      </c>
      <c r="H52" s="45"/>
      <c r="I52" s="200"/>
    </row>
    <row r="53" spans="1:9" ht="12.75" hidden="1" customHeight="1" x14ac:dyDescent="0.2">
      <c r="A53" s="197"/>
      <c r="B53" s="200"/>
      <c r="C53" s="46"/>
      <c r="D53" s="45"/>
      <c r="E53" s="45"/>
      <c r="F53" s="45"/>
      <c r="G53" s="49" t="s">
        <v>138</v>
      </c>
      <c r="H53" s="45"/>
      <c r="I53" s="200"/>
    </row>
    <row r="54" spans="1:9" ht="12.75" hidden="1" customHeight="1" x14ac:dyDescent="0.2">
      <c r="A54" s="197"/>
      <c r="B54" s="200"/>
      <c r="C54" s="46"/>
      <c r="D54" s="45"/>
      <c r="E54" s="45"/>
      <c r="F54" s="45"/>
      <c r="G54" s="49" t="s">
        <v>218</v>
      </c>
      <c r="H54" s="45"/>
      <c r="I54" s="200"/>
    </row>
    <row r="55" spans="1:9" ht="12.75" hidden="1" customHeight="1" x14ac:dyDescent="0.2">
      <c r="A55" s="197"/>
      <c r="B55" s="200"/>
      <c r="C55" s="46"/>
      <c r="D55" s="45"/>
      <c r="E55" s="45"/>
      <c r="F55" s="45"/>
      <c r="G55" s="49" t="s">
        <v>105</v>
      </c>
      <c r="H55" s="45"/>
      <c r="I55" s="200"/>
    </row>
    <row r="56" spans="1:9" ht="12.75" hidden="1" customHeight="1" x14ac:dyDescent="0.2">
      <c r="A56" s="197"/>
      <c r="B56" s="200"/>
      <c r="C56" s="46"/>
      <c r="D56" s="45"/>
      <c r="E56" s="45"/>
      <c r="F56" s="45"/>
      <c r="G56" s="49" t="s">
        <v>113</v>
      </c>
      <c r="H56" s="45"/>
      <c r="I56" s="200"/>
    </row>
    <row r="57" spans="1:9" ht="12.75" hidden="1" customHeight="1" x14ac:dyDescent="0.2">
      <c r="A57" s="197"/>
      <c r="B57" s="200"/>
      <c r="C57" s="46"/>
      <c r="D57" s="45"/>
      <c r="E57" s="45"/>
      <c r="F57" s="45"/>
      <c r="G57" s="49" t="s">
        <v>103</v>
      </c>
      <c r="H57" s="45"/>
      <c r="I57" s="200"/>
    </row>
    <row r="58" spans="1:9" ht="12.75" hidden="1" customHeight="1" x14ac:dyDescent="0.2">
      <c r="A58" s="197"/>
      <c r="B58" s="200"/>
      <c r="C58" s="46"/>
      <c r="D58" s="45"/>
      <c r="E58" s="45"/>
      <c r="F58" s="45"/>
      <c r="G58" s="49" t="s">
        <v>107</v>
      </c>
      <c r="H58" s="45"/>
      <c r="I58" s="200"/>
    </row>
    <row r="59" spans="1:9" ht="12.75" hidden="1" customHeight="1" x14ac:dyDescent="0.2">
      <c r="A59" s="197"/>
      <c r="B59" s="200"/>
      <c r="C59" s="46"/>
      <c r="D59" s="45"/>
      <c r="E59" s="45"/>
      <c r="F59" s="45"/>
      <c r="G59" s="49" t="s">
        <v>109</v>
      </c>
      <c r="H59" s="45"/>
      <c r="I59" s="200"/>
    </row>
    <row r="60" spans="1:9" ht="12.75" hidden="1" customHeight="1" x14ac:dyDescent="0.2">
      <c r="A60" s="197"/>
      <c r="B60" s="200"/>
      <c r="C60" s="46"/>
      <c r="D60" s="45"/>
      <c r="E60" s="45"/>
      <c r="F60" s="45"/>
      <c r="G60" s="49" t="s">
        <v>111</v>
      </c>
      <c r="H60" s="45"/>
      <c r="I60" s="200"/>
    </row>
    <row r="61" spans="1:9" ht="12.75" hidden="1" customHeight="1" x14ac:dyDescent="0.2">
      <c r="A61" s="197"/>
      <c r="B61" s="200"/>
      <c r="C61" s="46"/>
      <c r="D61" s="45"/>
      <c r="E61" s="45"/>
      <c r="F61" s="45"/>
      <c r="G61" s="49" t="s">
        <v>118</v>
      </c>
      <c r="H61" s="45"/>
      <c r="I61" s="200"/>
    </row>
    <row r="62" spans="1:9" ht="12.75" hidden="1" customHeight="1" x14ac:dyDescent="0.2">
      <c r="A62" s="197"/>
      <c r="B62" s="200"/>
      <c r="C62" s="46"/>
      <c r="D62" s="47"/>
      <c r="E62" s="47"/>
      <c r="F62" s="47"/>
      <c r="G62" s="49" t="s">
        <v>120</v>
      </c>
      <c r="H62" s="45"/>
      <c r="I62" s="200"/>
    </row>
    <row r="63" spans="1:9" ht="12.75" hidden="1" customHeight="1" x14ac:dyDescent="0.2">
      <c r="A63" s="197"/>
      <c r="B63" s="200"/>
      <c r="C63" s="46"/>
      <c r="D63" s="45"/>
      <c r="E63" s="45"/>
      <c r="F63" s="45"/>
      <c r="G63" s="49" t="s">
        <v>115</v>
      </c>
      <c r="H63" s="45"/>
      <c r="I63" s="200"/>
    </row>
    <row r="64" spans="1:9" ht="12.75" hidden="1" customHeight="1" x14ac:dyDescent="0.2">
      <c r="A64" s="197"/>
      <c r="B64" s="200"/>
      <c r="C64" s="46"/>
      <c r="D64" s="45"/>
      <c r="E64" s="45"/>
      <c r="F64" s="45"/>
      <c r="G64" s="49" t="s">
        <v>130</v>
      </c>
      <c r="H64" s="45"/>
      <c r="I64" s="200"/>
    </row>
    <row r="65" spans="1:9" ht="12.75" hidden="1" customHeight="1" x14ac:dyDescent="0.2">
      <c r="A65" s="197"/>
      <c r="B65" s="200"/>
      <c r="C65" s="46"/>
      <c r="D65" s="45"/>
      <c r="E65" s="45"/>
      <c r="F65" s="45"/>
      <c r="G65" s="49" t="s">
        <v>134</v>
      </c>
      <c r="H65" s="45"/>
      <c r="I65" s="200"/>
    </row>
    <row r="66" spans="1:9" ht="12.75" hidden="1" customHeight="1" x14ac:dyDescent="0.2">
      <c r="A66" s="197"/>
      <c r="B66" s="200"/>
      <c r="C66" s="46"/>
      <c r="D66" s="45"/>
      <c r="E66" s="45"/>
      <c r="F66" s="45"/>
      <c r="G66" s="49" t="s">
        <v>176</v>
      </c>
      <c r="H66" s="45"/>
      <c r="I66" s="200"/>
    </row>
    <row r="67" spans="1:9" ht="12.75" hidden="1" customHeight="1" x14ac:dyDescent="0.2">
      <c r="A67" s="197"/>
      <c r="B67" s="200"/>
      <c r="C67" s="46"/>
      <c r="D67" s="47"/>
      <c r="E67" s="47"/>
      <c r="F67" s="47"/>
      <c r="G67" s="49" t="s">
        <v>140</v>
      </c>
      <c r="H67" s="45"/>
      <c r="I67" s="200"/>
    </row>
    <row r="68" spans="1:9" ht="12.75" hidden="1" customHeight="1" x14ac:dyDescent="0.2">
      <c r="A68" s="197"/>
      <c r="B68" s="200"/>
      <c r="C68" s="46"/>
      <c r="D68" s="45"/>
      <c r="E68" s="45"/>
      <c r="F68" s="45"/>
      <c r="G68" s="49" t="s">
        <v>128</v>
      </c>
      <c r="H68" s="45"/>
      <c r="I68" s="200"/>
    </row>
    <row r="69" spans="1:9" ht="12.75" hidden="1" customHeight="1" x14ac:dyDescent="0.2">
      <c r="A69" s="197"/>
      <c r="B69" s="200"/>
      <c r="C69" s="46"/>
      <c r="D69" s="45"/>
      <c r="E69" s="45"/>
      <c r="F69" s="45"/>
      <c r="G69" s="49" t="s">
        <v>146</v>
      </c>
      <c r="H69" s="45"/>
      <c r="I69" s="200"/>
    </row>
    <row r="70" spans="1:9" ht="12.75" hidden="1" customHeight="1" x14ac:dyDescent="0.2">
      <c r="A70" s="197"/>
      <c r="B70" s="200"/>
      <c r="C70" s="46"/>
      <c r="D70" s="45"/>
      <c r="E70" s="45"/>
      <c r="F70" s="45"/>
      <c r="G70" s="49" t="s">
        <v>193</v>
      </c>
      <c r="H70" s="45"/>
      <c r="I70" s="200"/>
    </row>
    <row r="71" spans="1:9" ht="12.75" hidden="1" customHeight="1" x14ac:dyDescent="0.2">
      <c r="A71" s="197"/>
      <c r="B71" s="200"/>
      <c r="C71" s="46"/>
      <c r="D71" s="45"/>
      <c r="E71" s="45"/>
      <c r="F71" s="45"/>
      <c r="G71" s="49" t="s">
        <v>142</v>
      </c>
      <c r="H71" s="45"/>
      <c r="I71" s="200"/>
    </row>
    <row r="72" spans="1:9" ht="12.75" hidden="1" customHeight="1" x14ac:dyDescent="0.2">
      <c r="A72" s="197"/>
      <c r="B72" s="200"/>
      <c r="C72" s="46"/>
      <c r="D72" s="45"/>
      <c r="E72" s="45"/>
      <c r="F72" s="45"/>
      <c r="G72" s="49" t="s">
        <v>154</v>
      </c>
      <c r="H72" s="45"/>
      <c r="I72" s="200"/>
    </row>
    <row r="73" spans="1:9" ht="12.75" hidden="1" customHeight="1" x14ac:dyDescent="0.2">
      <c r="A73" s="197"/>
      <c r="B73" s="200"/>
      <c r="C73" s="46"/>
      <c r="D73" s="45"/>
      <c r="E73" s="45"/>
      <c r="F73" s="45"/>
      <c r="G73" s="49" t="s">
        <v>158</v>
      </c>
      <c r="H73" s="45"/>
      <c r="I73" s="200"/>
    </row>
    <row r="74" spans="1:9" ht="12.75" hidden="1" customHeight="1" x14ac:dyDescent="0.2">
      <c r="A74" s="197"/>
      <c r="B74" s="200"/>
      <c r="C74" s="46"/>
      <c r="D74" s="45"/>
      <c r="E74" s="45"/>
      <c r="F74" s="45"/>
      <c r="G74" s="49" t="s">
        <v>148</v>
      </c>
      <c r="H74" s="45"/>
      <c r="I74" s="200"/>
    </row>
    <row r="75" spans="1:9" ht="12.75" hidden="1" customHeight="1" x14ac:dyDescent="0.2">
      <c r="A75" s="197"/>
      <c r="B75" s="200"/>
      <c r="C75" s="46"/>
      <c r="D75" s="45"/>
      <c r="E75" s="45"/>
      <c r="F75" s="45"/>
      <c r="G75" s="49" t="s">
        <v>152</v>
      </c>
      <c r="H75" s="45"/>
      <c r="I75" s="200"/>
    </row>
    <row r="76" spans="1:9" ht="12.75" hidden="1" customHeight="1" x14ac:dyDescent="0.2">
      <c r="A76" s="197"/>
      <c r="B76" s="200"/>
      <c r="C76" s="46"/>
      <c r="D76" s="45"/>
      <c r="E76" s="45"/>
      <c r="F76" s="45"/>
      <c r="G76" s="49" t="s">
        <v>150</v>
      </c>
      <c r="H76" s="45"/>
      <c r="I76" s="200"/>
    </row>
    <row r="77" spans="1:9" ht="12.75" hidden="1" customHeight="1" x14ac:dyDescent="0.2">
      <c r="A77" s="197"/>
      <c r="B77" s="200"/>
      <c r="C77" s="46"/>
      <c r="D77" s="45"/>
      <c r="E77" s="45"/>
      <c r="F77" s="45"/>
      <c r="G77" s="49" t="s">
        <v>160</v>
      </c>
      <c r="H77" s="45"/>
      <c r="I77" s="200"/>
    </row>
    <row r="78" spans="1:9" ht="12.75" hidden="1" customHeight="1" x14ac:dyDescent="0.2">
      <c r="A78" s="197"/>
      <c r="B78" s="200"/>
      <c r="C78" s="46"/>
      <c r="D78" s="45"/>
      <c r="E78" s="45"/>
      <c r="F78" s="45"/>
      <c r="G78" s="49" t="s">
        <v>156</v>
      </c>
      <c r="H78" s="45"/>
      <c r="I78" s="200"/>
    </row>
    <row r="79" spans="1:9" ht="12.75" hidden="1" customHeight="1" x14ac:dyDescent="0.2">
      <c r="A79" s="197"/>
      <c r="B79" s="200"/>
      <c r="C79" s="46"/>
      <c r="D79" s="47"/>
      <c r="E79" s="47"/>
      <c r="F79" s="47"/>
      <c r="G79" s="49" t="s">
        <v>162</v>
      </c>
      <c r="H79" s="45"/>
      <c r="I79" s="200"/>
    </row>
    <row r="80" spans="1:9" ht="12.75" hidden="1" customHeight="1" x14ac:dyDescent="0.2">
      <c r="A80" s="197"/>
      <c r="B80" s="200"/>
      <c r="C80" s="46"/>
      <c r="D80" s="45"/>
      <c r="E80" s="45"/>
      <c r="F80" s="45"/>
      <c r="G80" s="49" t="s">
        <v>166</v>
      </c>
      <c r="H80" s="45"/>
      <c r="I80" s="200"/>
    </row>
    <row r="81" spans="1:9" ht="12.75" hidden="1" customHeight="1" x14ac:dyDescent="0.2">
      <c r="A81" s="197"/>
      <c r="B81" s="200"/>
      <c r="C81" s="46"/>
      <c r="D81" s="45"/>
      <c r="E81" s="45"/>
      <c r="F81" s="45"/>
      <c r="G81" s="49" t="s">
        <v>164</v>
      </c>
      <c r="H81" s="45"/>
      <c r="I81" s="200"/>
    </row>
    <row r="82" spans="1:9" ht="12.75" hidden="1" customHeight="1" x14ac:dyDescent="0.2">
      <c r="A82" s="197"/>
      <c r="B82" s="200"/>
      <c r="C82" s="46"/>
      <c r="D82" s="45"/>
      <c r="E82" s="45"/>
      <c r="F82" s="45"/>
      <c r="G82" s="49" t="s">
        <v>170</v>
      </c>
      <c r="H82" s="45"/>
      <c r="I82" s="200"/>
    </row>
    <row r="83" spans="1:9" ht="12.75" hidden="1" customHeight="1" x14ac:dyDescent="0.2">
      <c r="A83" s="197"/>
      <c r="B83" s="200"/>
      <c r="C83" s="46"/>
      <c r="D83" s="45"/>
      <c r="E83" s="45"/>
      <c r="F83" s="45"/>
      <c r="G83" s="49" t="s">
        <v>172</v>
      </c>
      <c r="H83" s="45"/>
      <c r="I83" s="200"/>
    </row>
    <row r="84" spans="1:9" ht="12.75" hidden="1" customHeight="1" x14ac:dyDescent="0.2">
      <c r="A84" s="197"/>
      <c r="B84" s="200"/>
      <c r="C84" s="46"/>
      <c r="D84" s="45"/>
      <c r="E84" s="45"/>
      <c r="F84" s="45"/>
      <c r="G84" s="49" t="s">
        <v>95</v>
      </c>
      <c r="H84" s="45"/>
      <c r="I84" s="200"/>
    </row>
    <row r="85" spans="1:9" ht="12.75" hidden="1" customHeight="1" x14ac:dyDescent="0.2">
      <c r="A85" s="197"/>
      <c r="B85" s="200"/>
      <c r="C85" s="46"/>
      <c r="D85" s="45"/>
      <c r="E85" s="45"/>
      <c r="F85" s="45"/>
      <c r="G85" s="49" t="s">
        <v>168</v>
      </c>
      <c r="H85" s="45"/>
      <c r="I85" s="200"/>
    </row>
    <row r="86" spans="1:9" ht="12.75" hidden="1" customHeight="1" x14ac:dyDescent="0.2">
      <c r="A86" s="197"/>
      <c r="B86" s="200"/>
      <c r="C86" s="46"/>
      <c r="D86" s="45"/>
      <c r="E86" s="45"/>
      <c r="F86" s="45"/>
      <c r="G86" s="49" t="s">
        <v>144</v>
      </c>
      <c r="H86" s="45"/>
      <c r="I86" s="200"/>
    </row>
    <row r="87" spans="1:9" ht="12.75" hidden="1" customHeight="1" x14ac:dyDescent="0.2">
      <c r="A87" s="197"/>
      <c r="B87" s="200"/>
      <c r="C87" s="46"/>
      <c r="D87" s="45"/>
      <c r="E87" s="45"/>
      <c r="F87" s="45"/>
      <c r="G87" s="49" t="s">
        <v>126</v>
      </c>
      <c r="H87" s="45"/>
      <c r="I87" s="200"/>
    </row>
    <row r="88" spans="1:9" ht="12.75" hidden="1" customHeight="1" x14ac:dyDescent="0.2">
      <c r="A88" s="197"/>
      <c r="B88" s="200"/>
      <c r="C88" s="46"/>
      <c r="D88" s="45"/>
      <c r="E88" s="45"/>
      <c r="F88" s="45"/>
      <c r="G88" s="49" t="s">
        <v>178</v>
      </c>
      <c r="H88" s="45"/>
      <c r="I88" s="200"/>
    </row>
    <row r="89" spans="1:9" ht="12.75" hidden="1" customHeight="1" x14ac:dyDescent="0.2">
      <c r="A89" s="197"/>
      <c r="B89" s="200"/>
      <c r="C89" s="46"/>
      <c r="D89" s="45"/>
      <c r="E89" s="45"/>
      <c r="F89" s="45"/>
      <c r="G89" s="49" t="s">
        <v>185</v>
      </c>
      <c r="H89" s="45"/>
      <c r="I89" s="200"/>
    </row>
    <row r="90" spans="1:9" ht="12.75" hidden="1" customHeight="1" x14ac:dyDescent="0.2">
      <c r="A90" s="197"/>
      <c r="B90" s="200"/>
      <c r="C90" s="46"/>
      <c r="D90" s="45"/>
      <c r="E90" s="45"/>
      <c r="F90" s="45"/>
      <c r="G90" s="49" t="s">
        <v>180</v>
      </c>
      <c r="H90" s="45"/>
      <c r="I90" s="200"/>
    </row>
    <row r="91" spans="1:9" ht="12.75" hidden="1" customHeight="1" x14ac:dyDescent="0.2">
      <c r="A91" s="197"/>
      <c r="B91" s="200"/>
      <c r="C91" s="46"/>
      <c r="D91" s="47"/>
      <c r="E91" s="47"/>
      <c r="F91" s="47"/>
      <c r="G91" s="49" t="s">
        <v>182</v>
      </c>
      <c r="H91" s="45"/>
      <c r="I91" s="200"/>
    </row>
    <row r="92" spans="1:9" ht="12.75" hidden="1" customHeight="1" x14ac:dyDescent="0.2">
      <c r="A92" s="197"/>
      <c r="B92" s="200"/>
      <c r="C92" s="46"/>
      <c r="D92" s="45"/>
      <c r="E92" s="45"/>
      <c r="F92" s="45"/>
      <c r="G92" s="49" t="s">
        <v>16</v>
      </c>
      <c r="H92" s="45"/>
      <c r="I92" s="200"/>
    </row>
    <row r="93" spans="1:9" ht="12.75" hidden="1" customHeight="1" x14ac:dyDescent="0.2">
      <c r="A93" s="197"/>
      <c r="B93" s="200"/>
      <c r="C93" s="46"/>
      <c r="D93" s="45"/>
      <c r="E93" s="45"/>
      <c r="F93" s="45"/>
      <c r="G93" s="49" t="s">
        <v>187</v>
      </c>
      <c r="H93" s="45"/>
      <c r="I93" s="200"/>
    </row>
    <row r="94" spans="1:9" ht="12.75" hidden="1" customHeight="1" x14ac:dyDescent="0.2">
      <c r="A94" s="197"/>
      <c r="B94" s="200"/>
      <c r="C94" s="46"/>
      <c r="D94" s="45"/>
      <c r="E94" s="45"/>
      <c r="F94" s="45"/>
      <c r="G94" s="49" t="s">
        <v>189</v>
      </c>
      <c r="H94" s="45"/>
      <c r="I94" s="200"/>
    </row>
    <row r="95" spans="1:9" ht="12.75" hidden="1" customHeight="1" x14ac:dyDescent="0.2">
      <c r="A95" s="197"/>
      <c r="B95" s="200"/>
      <c r="C95" s="46"/>
      <c r="D95" s="45"/>
      <c r="E95" s="45"/>
      <c r="F95" s="45"/>
      <c r="G95" s="49" t="s">
        <v>200</v>
      </c>
      <c r="H95" s="45"/>
      <c r="I95" s="200"/>
    </row>
    <row r="96" spans="1:9" ht="12.75" hidden="1" customHeight="1" x14ac:dyDescent="0.2">
      <c r="A96" s="197"/>
      <c r="B96" s="200"/>
      <c r="C96" s="46"/>
      <c r="D96" s="45"/>
      <c r="E96" s="45"/>
      <c r="F96" s="45"/>
      <c r="G96" s="49" t="s">
        <v>198</v>
      </c>
      <c r="H96" s="45"/>
      <c r="I96" s="200"/>
    </row>
    <row r="97" spans="1:21" ht="12.75" hidden="1" customHeight="1" x14ac:dyDescent="0.2">
      <c r="A97" s="197"/>
      <c r="B97" s="200"/>
      <c r="C97" s="46"/>
      <c r="D97" s="45"/>
      <c r="E97" s="45"/>
      <c r="F97" s="45"/>
      <c r="G97" s="49" t="s">
        <v>210</v>
      </c>
      <c r="H97" s="45"/>
      <c r="I97" s="200"/>
    </row>
    <row r="98" spans="1:21" ht="12.75" hidden="1" customHeight="1" x14ac:dyDescent="0.2">
      <c r="A98" s="197"/>
      <c r="B98" s="200"/>
      <c r="C98" s="46"/>
      <c r="D98" s="45"/>
      <c r="E98" s="45"/>
      <c r="F98" s="45"/>
      <c r="G98" s="49" t="s">
        <v>206</v>
      </c>
      <c r="H98" s="45"/>
      <c r="I98" s="200"/>
    </row>
    <row r="99" spans="1:21" ht="12.75" hidden="1" customHeight="1" x14ac:dyDescent="0.2">
      <c r="A99" s="197"/>
      <c r="B99" s="200"/>
      <c r="C99" s="46"/>
      <c r="D99" s="45"/>
      <c r="E99" s="45"/>
      <c r="F99" s="45"/>
      <c r="G99" s="49" t="s">
        <v>208</v>
      </c>
      <c r="H99" s="45"/>
      <c r="I99" s="200"/>
    </row>
    <row r="100" spans="1:21" ht="12.75" hidden="1" customHeight="1" x14ac:dyDescent="0.2">
      <c r="A100" s="197"/>
      <c r="B100" s="200"/>
      <c r="C100" s="46"/>
      <c r="D100" s="45"/>
      <c r="E100" s="45"/>
      <c r="F100" s="45"/>
      <c r="G100" s="49" t="s">
        <v>202</v>
      </c>
      <c r="H100" s="45"/>
      <c r="I100" s="200"/>
    </row>
    <row r="101" spans="1:21" ht="12.75" hidden="1" customHeight="1" x14ac:dyDescent="0.2">
      <c r="A101" s="197"/>
      <c r="B101" s="200"/>
      <c r="C101" s="46"/>
      <c r="D101" s="45"/>
      <c r="E101" s="45"/>
      <c r="F101" s="45"/>
      <c r="G101" s="49" t="s">
        <v>204</v>
      </c>
      <c r="H101" s="45"/>
      <c r="I101" s="200"/>
    </row>
    <row r="102" spans="1:21" ht="12.75" hidden="1" customHeight="1" x14ac:dyDescent="0.2">
      <c r="A102" s="197"/>
      <c r="B102" s="200"/>
      <c r="C102" s="46"/>
      <c r="D102" s="45"/>
      <c r="E102" s="45"/>
      <c r="F102" s="45"/>
      <c r="G102" s="49" t="s">
        <v>212</v>
      </c>
      <c r="H102" s="45"/>
      <c r="I102" s="200"/>
    </row>
    <row r="103" spans="1:21" ht="12.75" hidden="1" customHeight="1" x14ac:dyDescent="0.2">
      <c r="A103" s="197"/>
      <c r="B103" s="200"/>
      <c r="C103" s="46"/>
      <c r="D103" s="47"/>
      <c r="E103" s="47"/>
      <c r="F103" s="47"/>
      <c r="G103" s="49" t="s">
        <v>214</v>
      </c>
      <c r="H103" s="45"/>
      <c r="I103" s="200"/>
    </row>
    <row r="104" spans="1:21" ht="12.75" hidden="1" customHeight="1" x14ac:dyDescent="0.2">
      <c r="A104" s="197"/>
      <c r="B104" s="200"/>
      <c r="C104" s="46"/>
      <c r="D104" s="45"/>
      <c r="E104" s="45"/>
      <c r="F104" s="45"/>
      <c r="G104" s="49" t="s">
        <v>216</v>
      </c>
      <c r="H104" s="45"/>
      <c r="I104" s="200"/>
    </row>
    <row r="105" spans="1:21" ht="12.75" hidden="1" customHeight="1" x14ac:dyDescent="0.2">
      <c r="A105" s="197"/>
      <c r="B105" s="200"/>
      <c r="C105" s="46"/>
      <c r="D105" s="45"/>
      <c r="E105" s="45"/>
      <c r="F105" s="45"/>
      <c r="G105" s="49" t="s">
        <v>191</v>
      </c>
      <c r="H105" s="45"/>
      <c r="I105" s="200"/>
    </row>
    <row r="106" spans="1:21" ht="12.75" hidden="1" customHeight="1" x14ac:dyDescent="0.2">
      <c r="A106" s="197"/>
      <c r="B106" s="200"/>
      <c r="C106" s="46"/>
      <c r="D106" s="45"/>
      <c r="E106" s="45"/>
      <c r="F106" s="45"/>
      <c r="G106" s="51" t="s">
        <v>220</v>
      </c>
      <c r="H106" s="45"/>
      <c r="I106" s="200"/>
    </row>
    <row r="107" spans="1:21" ht="12.75" hidden="1" customHeight="1" x14ac:dyDescent="0.2">
      <c r="A107" s="197"/>
      <c r="B107" s="200"/>
      <c r="C107" s="46"/>
      <c r="D107" s="45"/>
      <c r="E107" s="45"/>
      <c r="F107" s="45"/>
      <c r="G107" s="49" t="s">
        <v>240</v>
      </c>
      <c r="H107" s="45"/>
      <c r="I107" s="200"/>
    </row>
    <row r="108" spans="1:21" ht="12.75" hidden="1" customHeight="1" x14ac:dyDescent="0.2">
      <c r="A108" s="197"/>
      <c r="B108" s="200"/>
      <c r="C108" s="46"/>
      <c r="D108" s="45"/>
      <c r="E108" s="45"/>
      <c r="F108" s="45"/>
      <c r="G108" s="49" t="s">
        <v>221</v>
      </c>
      <c r="H108" s="45"/>
      <c r="I108" s="200"/>
    </row>
    <row r="109" spans="1:21" ht="12.75" hidden="1" customHeight="1" x14ac:dyDescent="0.2">
      <c r="A109" s="197"/>
      <c r="B109" s="200"/>
      <c r="C109" s="46"/>
      <c r="D109" s="45"/>
      <c r="E109" s="45"/>
      <c r="F109" s="45"/>
      <c r="G109" s="49" t="s">
        <v>239</v>
      </c>
      <c r="H109" s="45"/>
      <c r="I109" s="200"/>
      <c r="K109" s="188" t="s">
        <v>351</v>
      </c>
      <c r="L109" s="188"/>
      <c r="M109" s="188"/>
      <c r="N109" s="188"/>
      <c r="O109" s="188"/>
      <c r="P109" s="188"/>
      <c r="Q109" s="188"/>
      <c r="R109" s="188"/>
      <c r="S109" s="188"/>
      <c r="T109" s="188"/>
      <c r="U109" s="188"/>
    </row>
    <row r="110" spans="1:21" ht="12.75" hidden="1" customHeight="1" x14ac:dyDescent="0.2">
      <c r="A110" s="197"/>
      <c r="B110" s="200"/>
      <c r="C110" s="46"/>
      <c r="D110" s="45"/>
      <c r="E110" s="45"/>
      <c r="F110" s="45"/>
      <c r="G110" s="52" t="s">
        <v>174</v>
      </c>
      <c r="H110" s="45"/>
      <c r="I110" s="200"/>
      <c r="K110" s="188"/>
      <c r="L110" s="188"/>
      <c r="M110" s="188"/>
      <c r="N110" s="188"/>
      <c r="O110" s="188"/>
      <c r="P110" s="188"/>
      <c r="Q110" s="188"/>
      <c r="R110" s="188"/>
      <c r="S110" s="188"/>
      <c r="T110" s="188"/>
      <c r="U110" s="188"/>
    </row>
    <row r="111" spans="1:21" ht="38.25" customHeight="1" x14ac:dyDescent="0.2">
      <c r="A111" s="198"/>
      <c r="B111" s="201"/>
      <c r="C111" s="58" t="s">
        <v>223</v>
      </c>
      <c r="D111" s="195" t="s">
        <v>264</v>
      </c>
      <c r="E111" s="195"/>
      <c r="F111" s="53" t="s">
        <v>224</v>
      </c>
      <c r="G111" s="54" t="s">
        <v>225</v>
      </c>
      <c r="H111" s="53" t="s">
        <v>226</v>
      </c>
      <c r="I111" s="201"/>
      <c r="K111" s="188"/>
      <c r="L111" s="188"/>
      <c r="M111" s="188"/>
      <c r="N111" s="188"/>
      <c r="O111" s="188"/>
      <c r="P111" s="188"/>
      <c r="Q111" s="188"/>
      <c r="R111" s="188"/>
      <c r="S111" s="188"/>
      <c r="T111" s="188"/>
      <c r="U111" s="188"/>
    </row>
    <row r="112" spans="1:21" ht="12.75" customHeight="1" x14ac:dyDescent="0.2">
      <c r="A112" s="86"/>
      <c r="B112" s="87"/>
      <c r="C112" s="88"/>
      <c r="D112" s="193"/>
      <c r="E112" s="194"/>
      <c r="F112" s="89"/>
      <c r="G112" s="90"/>
      <c r="H112" s="91"/>
      <c r="I112" s="43">
        <f>ROUND(F112*H112,2)</f>
        <v>0</v>
      </c>
      <c r="K112" s="189" t="s">
        <v>352</v>
      </c>
      <c r="L112" s="189"/>
      <c r="M112" s="189"/>
      <c r="N112" s="189"/>
      <c r="O112" s="189"/>
      <c r="P112" s="189"/>
      <c r="Q112" s="189"/>
      <c r="R112" s="189"/>
      <c r="S112" s="189"/>
      <c r="T112" s="189"/>
      <c r="U112" s="189"/>
    </row>
    <row r="113" spans="1:23" ht="12.75" customHeight="1" x14ac:dyDescent="0.2">
      <c r="A113" s="86"/>
      <c r="B113" s="87"/>
      <c r="C113" s="88"/>
      <c r="D113" s="193"/>
      <c r="E113" s="194"/>
      <c r="F113" s="89"/>
      <c r="G113" s="92"/>
      <c r="H113" s="91"/>
      <c r="I113" s="43">
        <f>ROUND(F113*H113,2)</f>
        <v>0</v>
      </c>
      <c r="K113" s="189"/>
      <c r="L113" s="189"/>
      <c r="M113" s="189"/>
      <c r="N113" s="189"/>
      <c r="O113" s="189"/>
      <c r="P113" s="189"/>
      <c r="Q113" s="189"/>
      <c r="R113" s="189"/>
      <c r="S113" s="189"/>
      <c r="T113" s="189"/>
      <c r="U113" s="189"/>
    </row>
    <row r="114" spans="1:23" ht="12.75" customHeight="1" x14ac:dyDescent="0.2">
      <c r="A114" s="86"/>
      <c r="B114" s="87"/>
      <c r="C114" s="88"/>
      <c r="D114" s="193"/>
      <c r="E114" s="194"/>
      <c r="F114" s="89"/>
      <c r="G114" s="90"/>
      <c r="H114" s="91"/>
      <c r="I114" s="43">
        <f>ROUND(F114*H114,2)</f>
        <v>0</v>
      </c>
      <c r="K114" s="189" t="s">
        <v>358</v>
      </c>
      <c r="L114" s="189"/>
      <c r="M114" s="189"/>
      <c r="N114" s="189"/>
      <c r="O114" s="189"/>
      <c r="P114" s="189"/>
      <c r="Q114" s="189"/>
      <c r="R114" s="189"/>
      <c r="S114" s="189"/>
      <c r="T114" s="189"/>
      <c r="U114" s="189"/>
      <c r="W114" s="3" t="s">
        <v>330</v>
      </c>
    </row>
    <row r="115" spans="1:23" ht="12.75" customHeight="1" x14ac:dyDescent="0.2">
      <c r="A115" s="86"/>
      <c r="B115" s="87"/>
      <c r="C115" s="88"/>
      <c r="D115" s="193"/>
      <c r="E115" s="194"/>
      <c r="F115" s="89"/>
      <c r="G115" s="90"/>
      <c r="H115" s="91"/>
      <c r="I115" s="43">
        <f>ROUND(F115*H115,2)</f>
        <v>0</v>
      </c>
      <c r="K115" s="189"/>
      <c r="L115" s="189"/>
      <c r="M115" s="189"/>
      <c r="N115" s="189"/>
      <c r="O115" s="189"/>
      <c r="P115" s="189"/>
      <c r="Q115" s="189"/>
      <c r="R115" s="189"/>
      <c r="S115" s="189"/>
      <c r="T115" s="189"/>
      <c r="U115" s="189"/>
      <c r="W115" s="3" t="s">
        <v>331</v>
      </c>
    </row>
    <row r="116" spans="1:23" ht="12.75" customHeight="1" x14ac:dyDescent="0.2">
      <c r="A116" s="86"/>
      <c r="B116" s="87"/>
      <c r="C116" s="88"/>
      <c r="D116" s="193"/>
      <c r="E116" s="194"/>
      <c r="F116" s="92"/>
      <c r="G116" s="90"/>
      <c r="H116" s="91"/>
      <c r="I116" s="43">
        <f t="shared" ref="I116" si="0">ROUND(F116*H116,2)</f>
        <v>0</v>
      </c>
      <c r="K116" s="189"/>
      <c r="L116" s="189"/>
      <c r="M116" s="189"/>
      <c r="N116" s="189"/>
      <c r="O116" s="189"/>
      <c r="P116" s="189"/>
      <c r="Q116" s="189"/>
      <c r="R116" s="189"/>
      <c r="S116" s="189"/>
      <c r="T116" s="189"/>
      <c r="U116" s="189"/>
      <c r="W116" s="3" t="s">
        <v>332</v>
      </c>
    </row>
    <row r="117" spans="1:23" ht="12.75" customHeight="1" x14ac:dyDescent="0.2">
      <c r="A117" s="86"/>
      <c r="B117" s="87"/>
      <c r="C117" s="88"/>
      <c r="D117" s="193"/>
      <c r="E117" s="194"/>
      <c r="F117" s="92"/>
      <c r="G117" s="90"/>
      <c r="H117" s="91"/>
      <c r="I117" s="43">
        <f>ROUND(F117*H117,2)</f>
        <v>0</v>
      </c>
      <c r="K117" s="189"/>
      <c r="L117" s="189"/>
      <c r="M117" s="189"/>
      <c r="N117" s="189"/>
      <c r="O117" s="189"/>
      <c r="P117" s="189"/>
      <c r="Q117" s="189"/>
      <c r="R117" s="189"/>
      <c r="S117" s="189"/>
      <c r="T117" s="189"/>
      <c r="U117" s="189"/>
      <c r="W117" s="3" t="s">
        <v>333</v>
      </c>
    </row>
    <row r="118" spans="1:23" ht="12.75" customHeight="1" x14ac:dyDescent="0.2">
      <c r="A118" s="86"/>
      <c r="B118" s="87"/>
      <c r="C118" s="88"/>
      <c r="D118" s="193"/>
      <c r="E118" s="194"/>
      <c r="F118" s="92"/>
      <c r="G118" s="90"/>
      <c r="H118" s="91"/>
      <c r="I118" s="43">
        <f t="shared" ref="I118:I133" si="1">ROUND(F118*H118,2)</f>
        <v>0</v>
      </c>
      <c r="K118" s="189"/>
      <c r="L118" s="189"/>
      <c r="M118" s="189"/>
      <c r="N118" s="189"/>
      <c r="O118" s="189"/>
      <c r="P118" s="189"/>
      <c r="Q118" s="189"/>
      <c r="R118" s="189"/>
      <c r="S118" s="189"/>
      <c r="T118" s="189"/>
      <c r="U118" s="189"/>
      <c r="W118" s="3" t="s">
        <v>334</v>
      </c>
    </row>
    <row r="119" spans="1:23" ht="12.75" customHeight="1" x14ac:dyDescent="0.2">
      <c r="A119" s="86"/>
      <c r="B119" s="87"/>
      <c r="C119" s="88"/>
      <c r="D119" s="193"/>
      <c r="E119" s="194"/>
      <c r="F119" s="92"/>
      <c r="G119" s="90"/>
      <c r="H119" s="91"/>
      <c r="I119" s="43">
        <f t="shared" ref="I119:I122" si="2">ROUND(F119*H119,2)</f>
        <v>0</v>
      </c>
      <c r="K119" s="189"/>
      <c r="L119" s="189"/>
      <c r="M119" s="189"/>
      <c r="N119" s="189"/>
      <c r="O119" s="189"/>
      <c r="P119" s="189"/>
      <c r="Q119" s="189"/>
      <c r="R119" s="189"/>
      <c r="S119" s="189"/>
      <c r="T119" s="189"/>
      <c r="U119" s="189"/>
      <c r="W119" s="3" t="s">
        <v>335</v>
      </c>
    </row>
    <row r="120" spans="1:23" ht="12.75" customHeight="1" x14ac:dyDescent="0.2">
      <c r="A120" s="93"/>
      <c r="B120" s="87"/>
      <c r="C120" s="88"/>
      <c r="D120" s="193"/>
      <c r="E120" s="194"/>
      <c r="F120" s="94"/>
      <c r="G120" s="90"/>
      <c r="H120" s="95"/>
      <c r="I120" s="43">
        <f t="shared" si="2"/>
        <v>0</v>
      </c>
      <c r="K120" s="189" t="s">
        <v>353</v>
      </c>
      <c r="L120" s="189"/>
      <c r="M120" s="189"/>
      <c r="N120" s="189"/>
      <c r="O120" s="189"/>
      <c r="P120" s="189"/>
      <c r="Q120" s="189"/>
      <c r="R120" s="189"/>
      <c r="S120" s="189"/>
      <c r="T120" s="189"/>
      <c r="U120" s="189"/>
      <c r="W120" s="3" t="s">
        <v>336</v>
      </c>
    </row>
    <row r="121" spans="1:23" ht="12.75" customHeight="1" x14ac:dyDescent="0.2">
      <c r="A121" s="86"/>
      <c r="B121" s="87"/>
      <c r="C121" s="88"/>
      <c r="D121" s="193"/>
      <c r="E121" s="194"/>
      <c r="F121" s="92"/>
      <c r="G121" s="90"/>
      <c r="H121" s="91"/>
      <c r="I121" s="43">
        <f t="shared" si="2"/>
        <v>0</v>
      </c>
      <c r="K121" s="189"/>
      <c r="L121" s="189"/>
      <c r="M121" s="189"/>
      <c r="N121" s="189"/>
      <c r="O121" s="189"/>
      <c r="P121" s="189"/>
      <c r="Q121" s="189"/>
      <c r="R121" s="189"/>
      <c r="S121" s="189"/>
      <c r="T121" s="189"/>
      <c r="U121" s="189"/>
      <c r="W121" s="3" t="s">
        <v>337</v>
      </c>
    </row>
    <row r="122" spans="1:23" ht="12.75" customHeight="1" x14ac:dyDescent="0.2">
      <c r="A122" s="93"/>
      <c r="B122" s="87"/>
      <c r="C122" s="88"/>
      <c r="D122" s="193"/>
      <c r="E122" s="194"/>
      <c r="F122" s="94"/>
      <c r="G122" s="90"/>
      <c r="H122" s="95"/>
      <c r="I122" s="43">
        <f t="shared" si="2"/>
        <v>0</v>
      </c>
      <c r="K122" s="189"/>
      <c r="L122" s="189"/>
      <c r="M122" s="189"/>
      <c r="N122" s="189"/>
      <c r="O122" s="189"/>
      <c r="P122" s="189"/>
      <c r="Q122" s="189"/>
      <c r="R122" s="189"/>
      <c r="S122" s="189"/>
      <c r="T122" s="189"/>
      <c r="U122" s="189"/>
      <c r="W122" s="3" t="s">
        <v>338</v>
      </c>
    </row>
    <row r="123" spans="1:23" ht="12.75" customHeight="1" x14ac:dyDescent="0.2">
      <c r="A123" s="86"/>
      <c r="B123" s="87"/>
      <c r="C123" s="88"/>
      <c r="D123" s="193"/>
      <c r="E123" s="194"/>
      <c r="F123" s="92"/>
      <c r="G123" s="90"/>
      <c r="H123" s="91"/>
      <c r="I123" s="43">
        <f t="shared" si="1"/>
        <v>0</v>
      </c>
      <c r="K123" s="189"/>
      <c r="L123" s="189"/>
      <c r="M123" s="189"/>
      <c r="N123" s="189"/>
      <c r="O123" s="189"/>
      <c r="P123" s="189"/>
      <c r="Q123" s="189"/>
      <c r="R123" s="189"/>
      <c r="S123" s="189"/>
      <c r="T123" s="189"/>
      <c r="U123" s="189"/>
    </row>
    <row r="124" spans="1:23" ht="12.75" customHeight="1" x14ac:dyDescent="0.2">
      <c r="A124" s="93"/>
      <c r="B124" s="87"/>
      <c r="C124" s="88"/>
      <c r="D124" s="193"/>
      <c r="E124" s="194"/>
      <c r="F124" s="94"/>
      <c r="G124" s="90"/>
      <c r="H124" s="95"/>
      <c r="I124" s="43">
        <f t="shared" si="1"/>
        <v>0</v>
      </c>
      <c r="K124" s="189"/>
      <c r="L124" s="189"/>
      <c r="M124" s="189"/>
      <c r="N124" s="189"/>
      <c r="O124" s="189"/>
      <c r="P124" s="189"/>
      <c r="Q124" s="189"/>
      <c r="R124" s="189"/>
      <c r="S124" s="189"/>
      <c r="T124" s="189"/>
      <c r="U124" s="189"/>
    </row>
    <row r="125" spans="1:23" ht="12.75" customHeight="1" x14ac:dyDescent="0.2">
      <c r="A125" s="93"/>
      <c r="B125" s="87"/>
      <c r="C125" s="88"/>
      <c r="D125" s="193"/>
      <c r="E125" s="194"/>
      <c r="F125" s="94"/>
      <c r="G125" s="90"/>
      <c r="H125" s="95"/>
      <c r="I125" s="43">
        <f t="shared" si="1"/>
        <v>0</v>
      </c>
      <c r="K125" s="189"/>
      <c r="L125" s="189"/>
      <c r="M125" s="189"/>
      <c r="N125" s="189"/>
      <c r="O125" s="189"/>
      <c r="P125" s="189"/>
      <c r="Q125" s="189"/>
      <c r="R125" s="189"/>
      <c r="S125" s="189"/>
      <c r="T125" s="189"/>
      <c r="U125" s="189"/>
    </row>
    <row r="126" spans="1:23" ht="12.75" customHeight="1" x14ac:dyDescent="0.2">
      <c r="A126" s="93"/>
      <c r="B126" s="87"/>
      <c r="C126" s="88"/>
      <c r="D126" s="193"/>
      <c r="E126" s="194"/>
      <c r="F126" s="94"/>
      <c r="G126" s="90"/>
      <c r="H126" s="95"/>
      <c r="I126" s="43">
        <f t="shared" si="1"/>
        <v>0</v>
      </c>
      <c r="K126" s="189" t="s">
        <v>355</v>
      </c>
      <c r="L126" s="189"/>
      <c r="M126" s="189"/>
      <c r="N126" s="189"/>
      <c r="O126" s="189"/>
      <c r="P126" s="189"/>
      <c r="Q126" s="189"/>
      <c r="R126" s="189"/>
      <c r="S126" s="189"/>
      <c r="T126" s="189"/>
      <c r="U126" s="189"/>
    </row>
    <row r="127" spans="1:23" ht="12.75" customHeight="1" x14ac:dyDescent="0.2">
      <c r="A127" s="93"/>
      <c r="B127" s="87"/>
      <c r="C127" s="88"/>
      <c r="D127" s="193"/>
      <c r="E127" s="194"/>
      <c r="F127" s="94"/>
      <c r="G127" s="90"/>
      <c r="H127" s="95"/>
      <c r="I127" s="43">
        <f t="shared" si="1"/>
        <v>0</v>
      </c>
      <c r="K127" s="189"/>
      <c r="L127" s="189"/>
      <c r="M127" s="189"/>
      <c r="N127" s="189"/>
      <c r="O127" s="189"/>
      <c r="P127" s="189"/>
      <c r="Q127" s="189"/>
      <c r="R127" s="189"/>
      <c r="S127" s="189"/>
      <c r="T127" s="189"/>
      <c r="U127" s="189"/>
    </row>
    <row r="128" spans="1:23" ht="12.75" customHeight="1" x14ac:dyDescent="0.2">
      <c r="A128" s="86"/>
      <c r="B128" s="87"/>
      <c r="C128" s="88"/>
      <c r="D128" s="193"/>
      <c r="E128" s="194"/>
      <c r="F128" s="92"/>
      <c r="G128" s="90"/>
      <c r="H128" s="91"/>
      <c r="I128" s="43">
        <f t="shared" si="1"/>
        <v>0</v>
      </c>
      <c r="K128" s="189"/>
      <c r="L128" s="189"/>
      <c r="M128" s="189"/>
      <c r="N128" s="189"/>
      <c r="O128" s="189"/>
      <c r="P128" s="189"/>
      <c r="Q128" s="189"/>
      <c r="R128" s="189"/>
      <c r="S128" s="189"/>
      <c r="T128" s="189"/>
      <c r="U128" s="189"/>
    </row>
    <row r="129" spans="1:21" ht="12.75" customHeight="1" x14ac:dyDescent="0.2">
      <c r="A129" s="86"/>
      <c r="B129" s="87"/>
      <c r="C129" s="88"/>
      <c r="D129" s="193"/>
      <c r="E129" s="194"/>
      <c r="F129" s="92"/>
      <c r="G129" s="90"/>
      <c r="H129" s="91"/>
      <c r="I129" s="43">
        <f t="shared" si="1"/>
        <v>0</v>
      </c>
      <c r="K129" s="189"/>
      <c r="L129" s="189"/>
      <c r="M129" s="189"/>
      <c r="N129" s="189"/>
      <c r="O129" s="189"/>
      <c r="P129" s="189"/>
      <c r="Q129" s="189"/>
      <c r="R129" s="189"/>
      <c r="S129" s="189"/>
      <c r="T129" s="189"/>
      <c r="U129" s="189"/>
    </row>
    <row r="130" spans="1:21" ht="12.75" customHeight="1" x14ac:dyDescent="0.2">
      <c r="A130" s="86"/>
      <c r="B130" s="87"/>
      <c r="C130" s="88"/>
      <c r="D130" s="193"/>
      <c r="E130" s="194"/>
      <c r="F130" s="92"/>
      <c r="G130" s="90"/>
      <c r="H130" s="91"/>
      <c r="I130" s="43">
        <f t="shared" si="1"/>
        <v>0</v>
      </c>
      <c r="K130" s="189"/>
      <c r="L130" s="189"/>
      <c r="M130" s="189"/>
      <c r="N130" s="189"/>
      <c r="O130" s="189"/>
      <c r="P130" s="189"/>
      <c r="Q130" s="189"/>
      <c r="R130" s="189"/>
      <c r="S130" s="189"/>
      <c r="T130" s="189"/>
      <c r="U130" s="189"/>
    </row>
    <row r="131" spans="1:21" ht="12.75" customHeight="1" x14ac:dyDescent="0.2">
      <c r="A131" s="86"/>
      <c r="B131" s="87"/>
      <c r="C131" s="88"/>
      <c r="D131" s="193"/>
      <c r="E131" s="194"/>
      <c r="F131" s="92"/>
      <c r="G131" s="90"/>
      <c r="H131" s="91"/>
      <c r="I131" s="43">
        <f>ROUND(F131*H131,2)</f>
        <v>0</v>
      </c>
      <c r="K131" s="189"/>
      <c r="L131" s="189"/>
      <c r="M131" s="189"/>
      <c r="N131" s="189"/>
      <c r="O131" s="189"/>
      <c r="P131" s="189"/>
      <c r="Q131" s="189"/>
      <c r="R131" s="189"/>
      <c r="S131" s="189"/>
      <c r="T131" s="189"/>
      <c r="U131" s="189"/>
    </row>
    <row r="132" spans="1:21" ht="12.75" customHeight="1" x14ac:dyDescent="0.2">
      <c r="A132" s="86"/>
      <c r="B132" s="87"/>
      <c r="C132" s="88"/>
      <c r="D132" s="193"/>
      <c r="E132" s="194"/>
      <c r="F132" s="92"/>
      <c r="G132" s="90"/>
      <c r="H132" s="91"/>
      <c r="I132" s="43">
        <f t="shared" si="1"/>
        <v>0</v>
      </c>
      <c r="K132" s="189"/>
      <c r="L132" s="189"/>
      <c r="M132" s="189"/>
      <c r="N132" s="189"/>
      <c r="O132" s="189"/>
      <c r="P132" s="189"/>
      <c r="Q132" s="189"/>
      <c r="R132" s="189"/>
      <c r="S132" s="189"/>
      <c r="T132" s="189"/>
      <c r="U132" s="189"/>
    </row>
    <row r="133" spans="1:21" ht="12.75" customHeight="1" x14ac:dyDescent="0.2">
      <c r="A133" s="86"/>
      <c r="B133" s="87"/>
      <c r="C133" s="88"/>
      <c r="D133" s="193"/>
      <c r="E133" s="194"/>
      <c r="F133" s="92"/>
      <c r="G133" s="90"/>
      <c r="H133" s="91"/>
      <c r="I133" s="43">
        <f t="shared" si="1"/>
        <v>0</v>
      </c>
      <c r="K133" s="190" t="s">
        <v>339</v>
      </c>
      <c r="L133" s="190"/>
      <c r="M133" s="190"/>
      <c r="N133" s="190"/>
      <c r="O133" s="190"/>
      <c r="P133" s="190"/>
      <c r="Q133" s="190"/>
      <c r="R133" s="190"/>
      <c r="S133" s="190"/>
      <c r="T133" s="190"/>
      <c r="U133" s="174"/>
    </row>
    <row r="134" spans="1:21" ht="12.75" customHeight="1" x14ac:dyDescent="0.25">
      <c r="A134" s="22"/>
      <c r="B134" s="22"/>
      <c r="C134" s="22"/>
      <c r="D134" s="22"/>
      <c r="E134" s="22"/>
      <c r="F134" s="22"/>
      <c r="G134" s="22"/>
      <c r="H134" s="23" t="s">
        <v>6</v>
      </c>
      <c r="I134" s="24">
        <f>SUM(I112:I133)</f>
        <v>0</v>
      </c>
      <c r="K134" s="191" t="s">
        <v>654</v>
      </c>
      <c r="L134" s="191"/>
      <c r="M134" s="191"/>
      <c r="N134" s="191"/>
      <c r="O134" s="191"/>
      <c r="P134" s="191"/>
      <c r="Q134" s="191"/>
      <c r="R134" s="191"/>
      <c r="S134" s="191"/>
      <c r="T134" s="191"/>
      <c r="U134" s="191"/>
    </row>
    <row r="135" spans="1:21" ht="12.75" customHeight="1" x14ac:dyDescent="0.25">
      <c r="A135" s="25" t="s">
        <v>222</v>
      </c>
      <c r="B135" s="26"/>
      <c r="C135" s="27"/>
      <c r="D135" s="22"/>
      <c r="E135" s="22"/>
      <c r="F135" s="22"/>
      <c r="G135" s="22"/>
      <c r="H135" s="23"/>
      <c r="I135" s="28"/>
      <c r="K135" s="191"/>
      <c r="L135" s="191"/>
      <c r="M135" s="191"/>
      <c r="N135" s="191"/>
      <c r="O135" s="191"/>
      <c r="P135" s="191"/>
      <c r="Q135" s="191"/>
      <c r="R135" s="191"/>
      <c r="S135" s="191"/>
      <c r="T135" s="191"/>
      <c r="U135" s="191"/>
    </row>
    <row r="136" spans="1:21" ht="12.75" customHeight="1" x14ac:dyDescent="0.2">
      <c r="A136" s="22"/>
      <c r="B136" s="22"/>
      <c r="C136" s="22"/>
      <c r="D136" s="62" t="s">
        <v>5</v>
      </c>
      <c r="F136" s="62"/>
      <c r="G136" s="30"/>
      <c r="H136" s="30"/>
      <c r="I136" s="30"/>
      <c r="L136" s="190" t="s">
        <v>655</v>
      </c>
      <c r="M136" s="190"/>
      <c r="N136" s="190"/>
      <c r="O136" s="190"/>
      <c r="P136" s="190"/>
      <c r="Q136" s="190"/>
      <c r="R136" s="190"/>
      <c r="S136" s="190"/>
      <c r="T136" s="190"/>
      <c r="U136" s="190"/>
    </row>
    <row r="137" spans="1:21" ht="12.75" customHeight="1" x14ac:dyDescent="0.2">
      <c r="A137" s="31" t="s">
        <v>7</v>
      </c>
      <c r="B137" s="30"/>
      <c r="C137" s="30"/>
      <c r="D137" s="63"/>
      <c r="E137" s="64"/>
      <c r="F137" s="212" t="s">
        <v>10</v>
      </c>
      <c r="G137" s="213"/>
      <c r="H137" s="213"/>
      <c r="I137" s="213"/>
      <c r="K137" s="192" t="s">
        <v>354</v>
      </c>
      <c r="L137" s="192"/>
      <c r="M137" s="192"/>
      <c r="N137" s="192"/>
      <c r="O137" s="192"/>
      <c r="P137" s="192"/>
      <c r="Q137" s="192"/>
      <c r="R137" s="192"/>
      <c r="S137" s="192"/>
      <c r="T137" s="192"/>
      <c r="U137" s="192"/>
    </row>
    <row r="138" spans="1:21" ht="12.75" customHeight="1" x14ac:dyDescent="0.2">
      <c r="A138" s="31" t="s">
        <v>8</v>
      </c>
      <c r="B138" s="30"/>
      <c r="C138" s="30"/>
      <c r="D138" s="63"/>
      <c r="E138" s="64"/>
      <c r="F138" s="214" t="s">
        <v>270</v>
      </c>
      <c r="G138" s="215"/>
      <c r="H138" s="215"/>
      <c r="I138" s="215"/>
      <c r="K138" s="192"/>
      <c r="L138" s="192"/>
      <c r="M138" s="192"/>
      <c r="N138" s="192"/>
      <c r="O138" s="192"/>
      <c r="P138" s="192"/>
      <c r="Q138" s="192"/>
      <c r="R138" s="192"/>
      <c r="S138" s="192"/>
      <c r="T138" s="192"/>
      <c r="U138" s="192"/>
    </row>
    <row r="139" spans="1:21" ht="12.75" customHeight="1" x14ac:dyDescent="0.2">
      <c r="A139" s="33" t="s">
        <v>18</v>
      </c>
      <c r="B139" s="34" t="s">
        <v>19</v>
      </c>
      <c r="C139" s="30"/>
      <c r="D139" s="65"/>
      <c r="E139" s="66"/>
      <c r="F139" s="35" t="s">
        <v>11</v>
      </c>
      <c r="G139" s="35"/>
      <c r="H139" s="35"/>
      <c r="K139" s="192"/>
      <c r="L139" s="192"/>
      <c r="M139" s="192"/>
      <c r="N139" s="192"/>
      <c r="O139" s="192"/>
      <c r="P139" s="192"/>
      <c r="Q139" s="192"/>
      <c r="R139" s="192"/>
      <c r="S139" s="192"/>
      <c r="T139" s="192"/>
      <c r="U139" s="192"/>
    </row>
    <row r="140" spans="1:21" ht="12.75" customHeight="1" x14ac:dyDescent="0.2">
      <c r="A140" s="33"/>
      <c r="B140" s="34" t="s">
        <v>20</v>
      </c>
      <c r="C140" s="30"/>
      <c r="D140" s="65"/>
      <c r="E140" s="66"/>
      <c r="F140" s="214" t="s">
        <v>243</v>
      </c>
      <c r="G140" s="215"/>
      <c r="H140" s="215"/>
      <c r="I140" s="215"/>
      <c r="K140" s="192"/>
      <c r="L140" s="192"/>
      <c r="M140" s="192"/>
      <c r="N140" s="192"/>
      <c r="O140" s="192"/>
      <c r="P140" s="192"/>
      <c r="Q140" s="192"/>
      <c r="R140" s="192"/>
      <c r="S140" s="192"/>
      <c r="T140" s="192"/>
      <c r="U140" s="192"/>
    </row>
    <row r="141" spans="1:21" ht="12.75" customHeight="1" x14ac:dyDescent="0.2">
      <c r="A141" s="31" t="s">
        <v>9</v>
      </c>
      <c r="B141" s="36"/>
      <c r="C141" s="30"/>
      <c r="D141" s="65"/>
      <c r="E141" s="66"/>
      <c r="F141" s="32" t="s">
        <v>12</v>
      </c>
      <c r="G141" s="32"/>
      <c r="H141" s="32"/>
      <c r="I141" s="69" t="s">
        <v>244</v>
      </c>
      <c r="K141" s="80"/>
      <c r="L141" s="80"/>
      <c r="M141" s="80"/>
      <c r="N141" s="80"/>
      <c r="O141" s="80"/>
      <c r="P141" s="80"/>
      <c r="Q141" s="80"/>
      <c r="R141" s="80"/>
      <c r="S141" s="80"/>
      <c r="T141" s="80"/>
      <c r="U141" s="80"/>
    </row>
    <row r="142" spans="1:21" ht="12.75" customHeight="1" x14ac:dyDescent="0.2">
      <c r="A142" s="31" t="s">
        <v>22</v>
      </c>
      <c r="B142" s="36"/>
      <c r="C142" s="30"/>
      <c r="D142" s="67"/>
      <c r="E142" s="68"/>
      <c r="F142" s="210" t="s">
        <v>245</v>
      </c>
      <c r="G142" s="211"/>
      <c r="H142" s="211"/>
      <c r="I142" s="211"/>
      <c r="K142" s="179"/>
      <c r="L142" s="179"/>
      <c r="M142" s="179"/>
      <c r="N142" s="179"/>
      <c r="O142" s="179"/>
      <c r="P142" s="179"/>
      <c r="Q142" s="179"/>
      <c r="R142" s="179"/>
      <c r="S142" s="179"/>
      <c r="T142" s="179"/>
      <c r="U142" s="179"/>
    </row>
    <row r="143" spans="1:21" ht="12.75" customHeight="1" x14ac:dyDescent="0.2">
      <c r="A143" s="31" t="s">
        <v>21</v>
      </c>
      <c r="B143" s="30"/>
      <c r="C143" s="37"/>
      <c r="D143" s="65"/>
      <c r="E143" s="66"/>
      <c r="F143" s="210" t="s">
        <v>245</v>
      </c>
      <c r="G143" s="211"/>
      <c r="H143" s="211"/>
      <c r="I143" s="211"/>
      <c r="L143" s="174"/>
      <c r="M143" s="174"/>
      <c r="N143" s="174"/>
      <c r="O143" s="174"/>
      <c r="P143" s="174"/>
      <c r="Q143" s="174"/>
      <c r="R143" s="174"/>
      <c r="S143" s="174"/>
      <c r="T143" s="174"/>
    </row>
    <row r="144" spans="1:21" ht="12.75" customHeight="1" x14ac:dyDescent="0.2">
      <c r="A144" s="26"/>
      <c r="B144" s="27"/>
      <c r="C144" s="38"/>
      <c r="D144" s="26"/>
      <c r="E144" s="39"/>
      <c r="F144" s="210" t="s">
        <v>245</v>
      </c>
      <c r="G144" s="211"/>
      <c r="H144" s="211"/>
      <c r="I144" s="211"/>
      <c r="L144" s="174"/>
      <c r="M144" s="174"/>
      <c r="N144" s="174"/>
      <c r="O144" s="174"/>
      <c r="P144" s="174"/>
      <c r="Q144" s="174"/>
      <c r="R144" s="174"/>
      <c r="S144" s="174"/>
      <c r="T144" s="174"/>
    </row>
    <row r="145" spans="1:20" ht="12.75" customHeight="1" x14ac:dyDescent="0.2">
      <c r="A145" s="26"/>
      <c r="B145" s="27"/>
      <c r="C145" s="38"/>
      <c r="D145" s="26"/>
      <c r="E145" s="26"/>
      <c r="F145" s="27"/>
      <c r="G145" s="40"/>
      <c r="H145" s="40"/>
      <c r="I145" s="40"/>
      <c r="L145" s="174"/>
      <c r="M145" s="174"/>
      <c r="N145" s="174"/>
      <c r="O145" s="174"/>
      <c r="P145" s="174"/>
      <c r="Q145" s="174"/>
      <c r="R145" s="174"/>
      <c r="S145" s="174"/>
      <c r="T145" s="174"/>
    </row>
    <row r="146" spans="1:20" ht="12.75" customHeight="1" x14ac:dyDescent="0.2">
      <c r="A146" s="22"/>
      <c r="B146" s="26"/>
      <c r="C146" s="26"/>
      <c r="D146" s="26"/>
      <c r="E146" s="26"/>
      <c r="F146" s="41" t="s">
        <v>13</v>
      </c>
      <c r="G146" s="27"/>
      <c r="H146" s="27"/>
      <c r="I146" s="27"/>
      <c r="L146" s="174"/>
      <c r="M146" s="174"/>
      <c r="N146" s="174"/>
      <c r="O146" s="174"/>
      <c r="P146" s="174"/>
      <c r="Q146" s="174"/>
      <c r="R146" s="174"/>
      <c r="S146" s="174"/>
      <c r="T146" s="174"/>
    </row>
    <row r="147" spans="1:20" ht="30" customHeight="1" x14ac:dyDescent="0.2">
      <c r="A147" s="22"/>
      <c r="B147" s="26"/>
      <c r="C147" s="26"/>
      <c r="D147" s="26"/>
      <c r="E147" s="26"/>
      <c r="F147" s="41"/>
      <c r="G147" s="27"/>
      <c r="H147" s="27"/>
      <c r="I147" s="27"/>
      <c r="L147" s="174"/>
      <c r="M147" s="174"/>
      <c r="N147" s="174"/>
      <c r="O147" s="174"/>
      <c r="P147" s="174"/>
      <c r="Q147" s="174"/>
      <c r="R147" s="174"/>
      <c r="S147" s="174"/>
      <c r="T147" s="174"/>
    </row>
    <row r="148" spans="1:20" x14ac:dyDescent="0.2">
      <c r="A148" s="60" t="s">
        <v>14</v>
      </c>
      <c r="B148" s="61" t="s">
        <v>15</v>
      </c>
      <c r="C148" s="26"/>
      <c r="D148" s="26"/>
      <c r="E148" s="26"/>
      <c r="F148" s="42" t="s">
        <v>26</v>
      </c>
      <c r="G148" s="26" t="s">
        <v>27</v>
      </c>
      <c r="H148" s="26"/>
      <c r="I148" s="26"/>
      <c r="L148" s="174"/>
      <c r="M148" s="174"/>
      <c r="N148" s="174"/>
      <c r="O148" s="174"/>
      <c r="P148" s="174"/>
      <c r="Q148" s="174"/>
      <c r="R148" s="174"/>
      <c r="S148" s="174"/>
      <c r="T148" s="174"/>
    </row>
    <row r="149" spans="1:20" ht="51" customHeight="1" x14ac:dyDescent="0.2">
      <c r="A149" s="22"/>
      <c r="B149" s="22"/>
      <c r="C149" s="22"/>
      <c r="D149" s="22"/>
      <c r="E149" s="22"/>
      <c r="F149" s="22"/>
      <c r="G149" s="22"/>
      <c r="H149" s="22"/>
      <c r="I149" s="22"/>
      <c r="L149" s="175"/>
      <c r="M149" s="175"/>
      <c r="N149" s="175"/>
      <c r="O149" s="175"/>
      <c r="P149" s="175"/>
      <c r="Q149" s="175"/>
      <c r="R149" s="175"/>
      <c r="S149" s="175"/>
      <c r="T149" s="175"/>
    </row>
    <row r="150" spans="1:20" x14ac:dyDescent="0.2">
      <c r="L150" s="80"/>
      <c r="M150" s="80"/>
      <c r="N150" s="80"/>
      <c r="O150" s="80"/>
      <c r="P150" s="80"/>
      <c r="Q150" s="80"/>
      <c r="R150" s="80"/>
      <c r="S150" s="80"/>
      <c r="T150" s="80"/>
    </row>
    <row r="151" spans="1:20" x14ac:dyDescent="0.2">
      <c r="M151" s="80"/>
      <c r="N151" s="80"/>
      <c r="O151" s="80"/>
      <c r="P151" s="80"/>
      <c r="Q151" s="80"/>
      <c r="R151" s="80"/>
      <c r="S151" s="80"/>
      <c r="T151" s="80"/>
    </row>
  </sheetData>
  <sheetProtection algorithmName="SHA-512" hashValue="QcX17TlX6qo5LRoB0WGye+zhN553XePXctV/9/v+nukVFTdMaE4SOA7qtuU2WeKGEoJGjL7gwclGbYkb4xNMrA==" saltValue="RO2YOdz7SKaApQ9jltLO7A==" spinCount="100000" sheet="1" selectLockedCells="1"/>
  <mergeCells count="57">
    <mergeCell ref="K10:U10"/>
    <mergeCell ref="K112:U113"/>
    <mergeCell ref="H2:I2"/>
    <mergeCell ref="F144:I144"/>
    <mergeCell ref="F143:I143"/>
    <mergeCell ref="F142:I142"/>
    <mergeCell ref="F137:I137"/>
    <mergeCell ref="F138:I138"/>
    <mergeCell ref="F140:I140"/>
    <mergeCell ref="C10:I10"/>
    <mergeCell ref="D4:F4"/>
    <mergeCell ref="B6:C6"/>
    <mergeCell ref="B7:C7"/>
    <mergeCell ref="D7:I7"/>
    <mergeCell ref="D8:G8"/>
    <mergeCell ref="B12:C12"/>
    <mergeCell ref="G16:I16"/>
    <mergeCell ref="D130:E130"/>
    <mergeCell ref="A1:H1"/>
    <mergeCell ref="A3:H3"/>
    <mergeCell ref="C9:I9"/>
    <mergeCell ref="D125:E125"/>
    <mergeCell ref="D112:E112"/>
    <mergeCell ref="D119:E119"/>
    <mergeCell ref="D113:E113"/>
    <mergeCell ref="D120:E120"/>
    <mergeCell ref="D124:E124"/>
    <mergeCell ref="D121:E121"/>
    <mergeCell ref="D122:E122"/>
    <mergeCell ref="D117:E117"/>
    <mergeCell ref="D116:E116"/>
    <mergeCell ref="D118:E118"/>
    <mergeCell ref="D111:E111"/>
    <mergeCell ref="A20:A111"/>
    <mergeCell ref="B20:B111"/>
    <mergeCell ref="G18:I18"/>
    <mergeCell ref="I20:I111"/>
    <mergeCell ref="C20:H20"/>
    <mergeCell ref="K133:T133"/>
    <mergeCell ref="K134:U135"/>
    <mergeCell ref="K137:U140"/>
    <mergeCell ref="L136:U136"/>
    <mergeCell ref="D114:E114"/>
    <mergeCell ref="D123:E123"/>
    <mergeCell ref="D133:E133"/>
    <mergeCell ref="D132:E132"/>
    <mergeCell ref="D128:E128"/>
    <mergeCell ref="D127:E127"/>
    <mergeCell ref="D131:E131"/>
    <mergeCell ref="D126:E126"/>
    <mergeCell ref="D129:E129"/>
    <mergeCell ref="D115:E115"/>
    <mergeCell ref="K109:U111"/>
    <mergeCell ref="K120:U125"/>
    <mergeCell ref="K16:U20"/>
    <mergeCell ref="K114:U119"/>
    <mergeCell ref="K126:U132"/>
  </mergeCells>
  <phoneticPr fontId="0" type="noConversion"/>
  <conditionalFormatting sqref="C112">
    <cfRule type="dataBar" priority="4">
      <dataBar>
        <cfvo type="min"/>
        <cfvo type="max"/>
        <color rgb="FF63C384"/>
      </dataBar>
    </cfRule>
  </conditionalFormatting>
  <conditionalFormatting sqref="C123:C133 C113:C118">
    <cfRule type="dataBar" priority="5">
      <dataBar>
        <cfvo type="min"/>
        <cfvo type="max"/>
        <color rgb="FF63C384"/>
      </dataBar>
    </cfRule>
  </conditionalFormatting>
  <conditionalFormatting sqref="C119:C120">
    <cfRule type="dataBar" priority="2">
      <dataBar>
        <cfvo type="min"/>
        <cfvo type="max"/>
        <color rgb="FF63C384"/>
      </dataBar>
    </cfRule>
  </conditionalFormatting>
  <conditionalFormatting sqref="C121:C122">
    <cfRule type="dataBar" priority="1">
      <dataBar>
        <cfvo type="min"/>
        <cfvo type="max"/>
        <color rgb="FF63C384"/>
      </dataBar>
    </cfRule>
  </conditionalFormatting>
  <dataValidations count="3">
    <dataValidation type="list" allowBlank="1" showInputMessage="1" showErrorMessage="1" sqref="C112:C133" xr:uid="{00000000-0002-0000-0000-000000000000}">
      <formula1>$C$22:$C$38</formula1>
    </dataValidation>
    <dataValidation type="list" allowBlank="1" showInputMessage="1" showErrorMessage="1" sqref="G112 G114:G133" xr:uid="{00000000-0002-0000-0000-000001000000}">
      <formula1>$G$21:$G$110</formula1>
    </dataValidation>
    <dataValidation type="list" allowBlank="1" showInputMessage="1" showErrorMessage="1" sqref="C13" xr:uid="{00000000-0002-0000-0000-000002000000}">
      <formula1>$W$114:$W$122</formula1>
    </dataValidation>
  </dataValidations>
  <hyperlinks>
    <hyperlink ref="G27" r:id="rId1" display="http://www.lb.lt/exchange/history.asp?Lang=L&amp;Cid=ALL&amp;Y=2012&amp;M=9&amp;D=20&amp;id=14239&amp;ord=2&amp;dir=ASC" xr:uid="{00000000-0004-0000-0000-000000000000}"/>
    <hyperlink ref="G46" r:id="rId2" display="http://www.lb.lt/exchange/history.asp?Lang=L&amp;Cid=DZD&amp;Y=2012&amp;M=9&amp;D=20&amp;id=14239&amp;ord=2&amp;dir=ASC" xr:uid="{00000000-0004-0000-0000-000001000000}"/>
    <hyperlink ref="G29" r:id="rId3" display="http://www.lb.lt/exchange/history.asp?Lang=L&amp;Cid=ARS&amp;Y=2012&amp;M=9&amp;D=20&amp;id=14239&amp;ord=2&amp;dir=ASC" xr:uid="{00000000-0004-0000-0000-000002000000}"/>
    <hyperlink ref="G28" r:id="rId4" display="http://www.lb.lt/exchange/history.asp?Lang=L&amp;Cid=AMD&amp;Y=2012&amp;M=9&amp;D=20&amp;id=14239&amp;ord=2&amp;dir=ASC" xr:uid="{00000000-0004-0000-0000-000003000000}"/>
    <hyperlink ref="G30" r:id="rId5" display="http://www.lb.lt/exchange/history.asp?Lang=L&amp;Cid=AUD&amp;Y=2012&amp;M=9&amp;D=20&amp;id=14239&amp;ord=2&amp;dir=ASC" xr:uid="{00000000-0004-0000-0000-000004000000}"/>
    <hyperlink ref="G31" r:id="rId6" display="http://www.lb.lt/exchange/history.asp?Lang=L&amp;Cid=AZN&amp;Y=2012&amp;M=9&amp;D=20&amp;id=14239&amp;ord=2&amp;dir=ASC" xr:uid="{00000000-0004-0000-0000-000005000000}"/>
    <hyperlink ref="G35" r:id="rId7" display="http://www.lb.lt/exchange/history.asp?Lang=L&amp;Cid=BHD&amp;Y=2012&amp;M=9&amp;D=20&amp;id=14239&amp;ord=2&amp;dir=ASC" xr:uid="{00000000-0004-0000-0000-000006000000}"/>
    <hyperlink ref="G36" r:id="rId8" display="http://www.lb.lt/exchange/history.asp?Lang=L&amp;Cid=BYR&amp;Y=2012&amp;M=9&amp;D=20&amp;id=14239&amp;ord=2&amp;dir=ASC" xr:uid="{00000000-0004-0000-0000-000007000000}"/>
    <hyperlink ref="G33" r:id="rId9" display="http://www.lb.lt/exchange/history.asp?Lang=L&amp;Cid=BDT&amp;Y=2012&amp;M=9&amp;D=20&amp;id=14239&amp;ord=2&amp;dir=ASC" xr:uid="{00000000-0004-0000-0000-000008000000}"/>
    <hyperlink ref="G37" r:id="rId10" display="http://www.lb.lt/exchange/history.asp?Lang=L&amp;Cid=BOB&amp;Y=2012&amp;M=9&amp;D=20&amp;id=14239&amp;ord=2&amp;dir=ASC" xr:uid="{00000000-0004-0000-0000-000009000000}"/>
    <hyperlink ref="G32" r:id="rId11" display="http://www.lb.lt/exchange/history.asp?Lang=L&amp;Cid=BAM&amp;Y=2012&amp;M=9&amp;D=20&amp;id=14239&amp;ord=2&amp;dir=ASC" xr:uid="{00000000-0004-0000-0000-00000A000000}"/>
    <hyperlink ref="G38" r:id="rId12" display="http://www.lb.lt/exchange/history.asp?Lang=L&amp;Cid=BRL&amp;Y=2012&amp;M=9&amp;D=20&amp;id=14239&amp;ord=2&amp;dir=ASC" xr:uid="{00000000-0004-0000-0000-00000B000000}"/>
    <hyperlink ref="G34" r:id="rId13" display="http://www.lb.lt/exchange/history.asp?Lang=L&amp;Cid=BGN&amp;Y=2012&amp;M=9&amp;D=20&amp;id=14239&amp;ord=2&amp;dir=ASC" xr:uid="{00000000-0004-0000-0000-00000C000000}"/>
    <hyperlink ref="G109" r:id="rId14" display="http://www.lb.lt/exchange/history.asp?Lang=L&amp;Cid=XOF&amp;Y=2012&amp;M=9&amp;D=20&amp;id=14239&amp;ord=2&amp;dir=ASC" xr:uid="{00000000-0004-0000-0000-00000D000000}"/>
    <hyperlink ref="G107" r:id="rId15" display="http://www.lb.lt/exchange/history.asp?Lang=L&amp;Cid=XAF&amp;Y=2012&amp;M=9&amp;D=20&amp;id=14239&amp;ord=2&amp;dir=ASC" xr:uid="{00000000-0004-0000-0000-00000E000000}"/>
    <hyperlink ref="G44" r:id="rId16" display="http://www.lb.lt/exchange/history.asp?Lang=L&amp;Cid=CZK&amp;Y=2012&amp;M=9&amp;D=20&amp;id=14239&amp;ord=2&amp;dir=ASC" xr:uid="{00000000-0004-0000-0000-00000F000000}"/>
    <hyperlink ref="G41" r:id="rId17" display="http://www.lb.lt/exchange/history.asp?Lang=L&amp;Cid=CLP&amp;Y=2012&amp;M=9&amp;D=20&amp;id=14239&amp;ord=2&amp;dir=ASC" xr:uid="{00000000-0004-0000-0000-000010000000}"/>
    <hyperlink ref="G45" r:id="rId18" display="http://www.lb.lt/exchange/history.asp?Lang=L&amp;Cid=DKK&amp;Y=2012&amp;M=9&amp;D=20&amp;id=14239&amp;ord=2&amp;dir=ASC" xr:uid="{00000000-0004-0000-0000-000011000000}"/>
    <hyperlink ref="G49" r:id="rId19" display="http://www.lb.lt/exchange/history.asp?Lang=L&amp;Cid=GBP&amp;Y=2012&amp;M=9&amp;D=20&amp;id=14239&amp;ord=2&amp;dir=ASC" xr:uid="{00000000-0004-0000-0000-000012000000}"/>
    <hyperlink ref="G47" r:id="rId20" display="http://www.lb.lt/exchange/history.asp?Lang=L&amp;Cid=EGP&amp;Y=2012&amp;M=9&amp;D=20&amp;id=14239&amp;ord=2&amp;dir=ASC" xr:uid="{00000000-0004-0000-0000-000013000000}"/>
    <hyperlink ref="G48" r:id="rId21" display="http://www.lb.lt/exchange/history.asp?Lang=L&amp;Cid=ETB&amp;Y=2012&amp;M=9&amp;D=20&amp;id=14239&amp;ord=2&amp;dir=ASC" xr:uid="{00000000-0004-0000-0000-000014000000}"/>
    <hyperlink ref="G22" r:id="rId22" display="http://www.lb.lt/exchange/history.asp?Lang=L&amp;Cid=EUR&amp;Y=2012&amp;M=9&amp;D=20&amp;id=14239&amp;ord=2&amp;dir=ASC" xr:uid="{00000000-0004-0000-0000-000015000000}"/>
    <hyperlink ref="G84" r:id="rId23" display="http://www.lb.lt/exchange/history.asp?Lang=L&amp;Cid=PHP&amp;Y=2012&amp;M=9&amp;D=20&amp;id=14239&amp;ord=2&amp;dir=ASC" xr:uid="{00000000-0004-0000-0000-000016000000}"/>
    <hyperlink ref="G50" r:id="rId24" display="http://www.lb.lt/exchange/history.asp?Lang=L&amp;Cid=GEL&amp;Y=2012&amp;M=9&amp;D=20&amp;id=14239&amp;ord=2&amp;dir=ASC" xr:uid="{00000000-0004-0000-0000-000017000000}"/>
    <hyperlink ref="G51" r:id="rId25" display="http://www.lb.lt/exchange/history.asp?Lang=L&amp;Cid=GNF&amp;Y=2012&amp;M=9&amp;D=20&amp;id=14239&amp;ord=2&amp;dir=ASC" xr:uid="{00000000-0004-0000-0000-000018000000}"/>
    <hyperlink ref="G52" r:id="rId26" display="http://www.lb.lt/exchange/history.asp?Lang=L&amp;Cid=HKD&amp;Y=2012&amp;M=9&amp;D=20&amp;id=14239&amp;ord=2&amp;dir=ASC" xr:uid="{00000000-0004-0000-0000-000019000000}"/>
    <hyperlink ref="G57" r:id="rId27" display="http://www.lb.lt/exchange/history.asp?Lang=L&amp;Cid=INR&amp;Y=2012&amp;M=9&amp;D=20&amp;id=14239&amp;ord=2&amp;dir=ASC" xr:uid="{00000000-0004-0000-0000-00001A000000}"/>
    <hyperlink ref="G55" r:id="rId28" display="http://www.lb.lt/exchange/history.asp?Lang=L&amp;Cid=IDR&amp;Y=2012&amp;M=9&amp;D=20&amp;id=14239&amp;ord=2&amp;dir=ASC" xr:uid="{00000000-0004-0000-0000-00001B000000}"/>
    <hyperlink ref="G58" r:id="rId29" display="http://www.lb.lt/exchange/history.asp?Lang=L&amp;Cid=IQD&amp;Y=2012&amp;M=9&amp;D=20&amp;id=14239&amp;ord=2&amp;dir=ASC" xr:uid="{00000000-0004-0000-0000-00001C000000}"/>
    <hyperlink ref="G59" r:id="rId30" display="http://www.lb.lt/exchange/history.asp?Lang=L&amp;Cid=IRR&amp;Y=2012&amp;M=9&amp;D=20&amp;id=14239&amp;ord=2&amp;dir=ASC" xr:uid="{00000000-0004-0000-0000-00001D000000}"/>
    <hyperlink ref="G60" r:id="rId31" display="http://www.lb.lt/exchange/history.asp?Lang=L&amp;Cid=ISK&amp;Y=2012&amp;M=9&amp;D=20&amp;id=14239&amp;ord=2&amp;dir=ASC" xr:uid="{00000000-0004-0000-0000-00001E000000}"/>
    <hyperlink ref="G56" r:id="rId32" display="http://www.lb.lt/exchange/history.asp?Lang=L&amp;Cid=ILS&amp;Y=2012&amp;M=9&amp;D=20&amp;id=14239&amp;ord=2&amp;dir=ASC" xr:uid="{00000000-0004-0000-0000-00001F000000}"/>
    <hyperlink ref="G63" r:id="rId33" display="http://www.lb.lt/exchange/history.asp?Lang=L&amp;Cid=JPY&amp;Y=2012&amp;M=9&amp;D=20&amp;id=14239&amp;ord=2&amp;dir=ASC" xr:uid="{00000000-0004-0000-0000-000020000000}"/>
    <hyperlink ref="G23" r:id="rId34" display="http://www.lb.lt/exchange/history.asp?Lang=L&amp;Cid=USD&amp;Y=2012&amp;M=9&amp;D=20&amp;id=14239&amp;ord=2&amp;dir=ASC" xr:uid="{00000000-0004-0000-0000-000021000000}"/>
    <hyperlink ref="G61" r:id="rId35" display="http://www.lb.lt/exchange/history.asp?Lang=L&amp;Cid=YER&amp;Y=2012&amp;M=9&amp;D=20&amp;id=14239&amp;ord=2&amp;dir=ASC" xr:uid="{00000000-0004-0000-0000-000022000000}"/>
    <hyperlink ref="G62" r:id="rId36" display="http://www.lb.lt/exchange/history.asp?Lang=L&amp;Cid=JOD&amp;Y=2012&amp;M=9&amp;D=20&amp;id=14239&amp;ord=2&amp;dir=ASC" xr:uid="{00000000-0004-0000-0000-000023000000}"/>
    <hyperlink ref="G25" r:id="rId37" display="http://www.lb.lt/exchange/history.asp?Lang=L&amp;Cid=AED&amp;Y=2012&amp;M=9&amp;D=20&amp;id=14239&amp;ord=2&amp;dir=ASC" xr:uid="{00000000-0004-0000-0000-000024000000}"/>
    <hyperlink ref="G39" r:id="rId38" display="http://www.lb.lt/exchange/history.asp?Lang=L&amp;Cid=CAD&amp;Y=2012&amp;M=9&amp;D=20&amp;id=14239&amp;ord=2&amp;dir=ASC" xr:uid="{00000000-0004-0000-0000-000025000000}"/>
    <hyperlink ref="G87" r:id="rId39" display="http://www.lb.lt/exchange/history.asp?Lang=L&amp;Cid=QAR&amp;Y=2012&amp;M=9&amp;D=20&amp;id=14239&amp;ord=2&amp;dir=ASC" xr:uid="{00000000-0004-0000-0000-000026000000}"/>
    <hyperlink ref="G68" r:id="rId40" display="http://www.lb.lt/exchange/history.asp?Lang=L&amp;Cid=KZT&amp;Y=2012&amp;M=9&amp;D=20&amp;id=14239&amp;ord=2&amp;dir=ASC" xr:uid="{00000000-0004-0000-0000-000027000000}"/>
    <hyperlink ref="G64" r:id="rId41" display="http://www.lb.lt/exchange/history.asp?Lang=L&amp;Cid=KES&amp;Y=2012&amp;M=9&amp;D=20&amp;id=14239&amp;ord=2&amp;dir=ASC" xr:uid="{00000000-0004-0000-0000-000028000000}"/>
    <hyperlink ref="G42" r:id="rId42" display="http://www.lb.lt/exchange/history.asp?Lang=L&amp;Cid=CNY&amp;Y=2012&amp;M=9&amp;D=20&amp;id=14239&amp;ord=2&amp;dir=ASC" xr:uid="{00000000-0004-0000-0000-000029000000}"/>
    <hyperlink ref="G65" r:id="rId43" display="http://www.lb.lt/exchange/history.asp?Lang=L&amp;Cid=KGS&amp;Y=2012&amp;M=9&amp;D=20&amp;id=14239&amp;ord=2&amp;dir=ASC" xr:uid="{00000000-0004-0000-0000-00002A000000}"/>
    <hyperlink ref="G43" r:id="rId44" display="http://www.lb.lt/exchange/history.asp?Lang=L&amp;Cid=COP&amp;Y=2012&amp;M=9&amp;D=20&amp;id=14239&amp;ord=2&amp;dir=ASC" xr:uid="{00000000-0004-0000-0000-00002B000000}"/>
    <hyperlink ref="G53" r:id="rId45" display="http://www.lb.lt/exchange/history.asp?Lang=L&amp;Cid=HRK&amp;Y=2012&amp;M=9&amp;D=20&amp;id=14239&amp;ord=2&amp;dir=ASC" xr:uid="{00000000-0004-0000-0000-00002C000000}"/>
    <hyperlink ref="G67" r:id="rId46" display="http://www.lb.lt/exchange/history.asp?Lang=L&amp;Cid=KWD&amp;Y=2012&amp;M=9&amp;D=20&amp;id=14239&amp;ord=2&amp;dir=ASC" xr:uid="{00000000-0004-0000-0000-00002D000000}"/>
    <hyperlink ref="G71" r:id="rId47" display="http://www.lb.lt/exchange/history.asp?Lang=L&amp;Cid=LVL&amp;Y=2012&amp;M=9&amp;D=20&amp;id=14239&amp;ord=2&amp;dir=ASC" xr:uid="{00000000-0004-0000-0000-00002E000000}"/>
    <hyperlink ref="G86" r:id="rId48" display="http://www.lb.lt/exchange/history.asp?Lang=L&amp;Cid=PLN&amp;Y=2012&amp;M=9&amp;D=20&amp;id=14239&amp;ord=2&amp;dir=ASC" xr:uid="{00000000-0004-0000-0000-00002F000000}"/>
    <hyperlink ref="G69" r:id="rId49" display="http://www.lb.lt/exchange/history.asp?Lang=L&amp;Cid=LBP&amp;Y=2012&amp;M=9&amp;D=20&amp;id=14239&amp;ord=2&amp;dir=ASC" xr:uid="{00000000-0004-0000-0000-000030000000}"/>
    <hyperlink ref="G74" r:id="rId50" display="http://www.lb.lt/exchange/history.asp?Lang=L&amp;Cid=MGA&amp;Y=2012&amp;M=9&amp;D=20&amp;id=14239&amp;ord=2&amp;dir=ASC" xr:uid="{00000000-0004-0000-0000-000031000000}"/>
    <hyperlink ref="G76" r:id="rId51" display="http://www.lb.lt/exchange/history.asp?Lang=L&amp;Cid=MKD&amp;Y=2012&amp;M=9&amp;D=20&amp;id=14239&amp;ord=2&amp;dir=ASC" xr:uid="{00000000-0004-0000-0000-000032000000}"/>
    <hyperlink ref="G75" r:id="rId52" display="http://www.lb.lt/exchange/history.asp?Lang=L&amp;Cid=MYR&amp;Y=2012&amp;M=9&amp;D=20&amp;id=14239&amp;ord=2&amp;dir=ASC" xr:uid="{00000000-0004-0000-0000-000033000000}"/>
    <hyperlink ref="G72" r:id="rId53" display="http://www.lb.lt/exchange/history.asp?Lang=L&amp;Cid=MAD&amp;Y=2012&amp;M=9&amp;D=20&amp;id=14239&amp;ord=2&amp;dir=ASC" xr:uid="{00000000-0004-0000-0000-000034000000}"/>
    <hyperlink ref="G78" r:id="rId54" display="http://www.lb.lt/exchange/history.asp?Lang=L&amp;Cid=MXN&amp;Y=2012&amp;M=9&amp;D=20&amp;id=14239&amp;ord=2&amp;dir=ASC" xr:uid="{00000000-0004-0000-0000-000035000000}"/>
    <hyperlink ref="G73" r:id="rId55" display="http://www.lb.lt/exchange/history.asp?Lang=L&amp;Cid=MDL&amp;Y=2012&amp;M=9&amp;D=20&amp;id=14239&amp;ord=2&amp;dir=ASC" xr:uid="{00000000-0004-0000-0000-000036000000}"/>
    <hyperlink ref="G77" r:id="rId56" display="http://www.lb.lt/exchange/history.asp?Lang=L&amp;Cid=MNT&amp;Y=2012&amp;M=9&amp;D=20&amp;id=14239&amp;ord=2&amp;dir=ASC" xr:uid="{00000000-0004-0000-0000-000037000000}"/>
    <hyperlink ref="G79" r:id="rId57" display="http://www.lb.lt/exchange/history.asp?Lang=L&amp;Cid=MZN&amp;Y=2012&amp;M=9&amp;D=20&amp;id=14239&amp;ord=2&amp;dir=ASC" xr:uid="{00000000-0004-0000-0000-000038000000}"/>
    <hyperlink ref="G81" r:id="rId58" display="http://www.lb.lt/exchange/history.asp?Lang=L&amp;Cid=NZD&amp;Y=2012&amp;M=9&amp;D=20&amp;id=14239&amp;ord=2&amp;dir=ASC" xr:uid="{00000000-0004-0000-0000-000039000000}"/>
    <hyperlink ref="G80" r:id="rId59" display="http://www.lb.lt/exchange/history.asp?Lang=L&amp;Cid=NOK&amp;Y=2012&amp;M=9&amp;D=20&amp;id=14239&amp;ord=2&amp;dir=ASC" xr:uid="{00000000-0004-0000-0000-00003A000000}"/>
    <hyperlink ref="G85" r:id="rId60" display="http://www.lb.lt/exchange/history.asp?Lang=L&amp;Cid=PKR&amp;Y=2012&amp;M=9&amp;D=20&amp;id=14239&amp;ord=2&amp;dir=ASC" xr:uid="{00000000-0004-0000-0000-00003B000000}"/>
    <hyperlink ref="G82" r:id="rId61" display="http://www.lb.lt/exchange/history.asp?Lang=L&amp;Cid=PAB&amp;Y=2012&amp;M=9&amp;D=20&amp;id=14239&amp;ord=2&amp;dir=ASC" xr:uid="{00000000-0004-0000-0000-00003C000000}"/>
    <hyperlink ref="G83" r:id="rId62" display="http://www.lb.lt/exchange/history.asp?Lang=L&amp;Cid=PEN&amp;Y=2012&amp;M=9&amp;D=20&amp;id=14239&amp;ord=2&amp;dir=ASC" xr:uid="{00000000-0004-0000-0000-00003D000000}"/>
    <hyperlink ref="G110" r:id="rId63" display="http://www.lb.lt/exchange/history.asp?Lang=L&amp;Cid=ZAR&amp;Y=2012&amp;M=9&amp;D=20&amp;id=14239&amp;ord=2&amp;dir=ASC" xr:uid="{00000000-0004-0000-0000-00003E000000}"/>
    <hyperlink ref="G66" r:id="rId64" display="http://www.lb.lt/exchange/history.asp?Lang=L&amp;Cid=KRW&amp;Y=2012&amp;M=9&amp;D=20&amp;id=14239&amp;ord=2&amp;dir=ASC" xr:uid="{00000000-0004-0000-0000-00003F000000}"/>
    <hyperlink ref="G88" r:id="rId65" display="http://www.lb.lt/exchange/history.asp?Lang=L&amp;Cid=RON&amp;Y=2012&amp;M=9&amp;D=20&amp;id=14239&amp;ord=2&amp;dir=ASC" xr:uid="{00000000-0004-0000-0000-000040000000}"/>
    <hyperlink ref="G90" r:id="rId66" display="http://www.lb.lt/exchange/history.asp?Lang=L&amp;Cid=RUB&amp;Y=2012&amp;M=9&amp;D=20&amp;id=14239&amp;ord=2&amp;dir=ASC" xr:uid="{00000000-0004-0000-0000-000041000000}"/>
    <hyperlink ref="G91" r:id="rId67" display="http://www.lb.lt/exchange/history.asp?Lang=L&amp;Cid=SAR&amp;Y=2012&amp;M=9&amp;D=20&amp;id=14239&amp;ord=2&amp;dir=ASC" xr:uid="{00000000-0004-0000-0000-000042000000}"/>
    <hyperlink ref="G108" r:id="rId68" display="http://www.lb.lt/exchange/history.asp?Lang=L&amp;Cid=XDR&amp;Y=2012&amp;M=9&amp;D=20&amp;id=14239&amp;ord=2&amp;dir=ASC" xr:uid="{00000000-0004-0000-0000-000043000000}"/>
    <hyperlink ref="G89" r:id="rId69" display="http://www.lb.lt/exchange/history.asp?Lang=L&amp;Cid=RSD&amp;Y=2012&amp;M=9&amp;D=20&amp;id=14239&amp;ord=2&amp;dir=ASC" xr:uid="{00000000-0004-0000-0000-000044000000}"/>
    <hyperlink ref="G93" r:id="rId70" display="http://www.lb.lt/exchange/history.asp?Lang=L&amp;Cid=SGD&amp;Y=2012&amp;M=9&amp;D=20&amp;id=14239&amp;ord=2&amp;dir=ASC" xr:uid="{00000000-0004-0000-0000-000045000000}"/>
    <hyperlink ref="G94" r:id="rId71" display="http://www.lb.lt/exchange/history.asp?Lang=L&amp;Cid=SYP&amp;Y=2012&amp;M=9&amp;D=20&amp;id=14239&amp;ord=2&amp;dir=ASC" xr:uid="{00000000-0004-0000-0000-000046000000}"/>
    <hyperlink ref="G105" r:id="rId72" display="http://www.lb.lt/exchange/history.asp?Lang=L&amp;Cid=VEF&amp;Y=2012&amp;M=9&amp;D=20&amp;id=14239&amp;ord=2&amp;dir=ASC" xr:uid="{00000000-0004-0000-0000-000047000000}"/>
    <hyperlink ref="G70" r:id="rId73" display="http://www.lb.lt/exchange/history.asp?Lang=L&amp;Cid=LKR&amp;Y=2012&amp;M=9&amp;D=20&amp;id=14239&amp;ord=2&amp;dir=ASC" xr:uid="{00000000-0004-0000-0000-000048000000}"/>
    <hyperlink ref="G92" r:id="rId74" display="http://www.lb.lt/exchange/history.asp?Lang=L&amp;Cid=SEK&amp;Y=2012&amp;M=9&amp;D=20&amp;id=14239&amp;ord=2&amp;dir=ASC" xr:uid="{00000000-0004-0000-0000-000049000000}"/>
    <hyperlink ref="G40" r:id="rId75" display="http://www.lb.lt/exchange/history.asp?Lang=L&amp;Cid=CHF&amp;Y=2012&amp;M=9&amp;D=20&amp;id=14239&amp;ord=2&amp;dir=ASC" xr:uid="{00000000-0004-0000-0000-00004A000000}"/>
    <hyperlink ref="G96" r:id="rId76" display="http://www.lb.lt/exchange/history.asp?Lang=L&amp;Cid=TJS&amp;Y=2012&amp;M=9&amp;D=20&amp;id=14239&amp;ord=2&amp;dir=ASC" xr:uid="{00000000-0004-0000-0000-00004B000000}"/>
    <hyperlink ref="G95" r:id="rId77" display="http://www.lb.lt/exchange/history.asp?Lang=L&amp;Cid=THB&amp;Y=2012&amp;M=9&amp;D=20&amp;id=14239&amp;ord=2&amp;dir=ASC" xr:uid="{00000000-0004-0000-0000-00004C000000}"/>
    <hyperlink ref="G100" r:id="rId78" display="http://www.lb.lt/exchange/history.asp?Lang=L&amp;Cid=TWD&amp;Y=2012&amp;M=9&amp;D=20&amp;id=14239&amp;ord=2&amp;dir=ASC" xr:uid="{00000000-0004-0000-0000-00004D000000}"/>
    <hyperlink ref="G101" r:id="rId79" display="http://www.lb.lt/exchange/history.asp?Lang=L&amp;Cid=TZS&amp;Y=2012&amp;M=9&amp;D=20&amp;id=14239&amp;ord=2&amp;dir=ASC" xr:uid="{00000000-0004-0000-0000-00004E000000}"/>
    <hyperlink ref="G98" r:id="rId80" display="http://www.lb.lt/exchange/history.asp?Lang=L&amp;Cid=TND&amp;Y=2012&amp;M=9&amp;D=20&amp;id=14239&amp;ord=2&amp;dir=ASC" xr:uid="{00000000-0004-0000-0000-00004F000000}"/>
    <hyperlink ref="G99" r:id="rId81" display="http://www.lb.lt/exchange/history.asp?Lang=L&amp;Cid=TRY&amp;Y=2012&amp;M=9&amp;D=20&amp;id=14239&amp;ord=2&amp;dir=ASC" xr:uid="{00000000-0004-0000-0000-000050000000}"/>
    <hyperlink ref="G97" r:id="rId82" display="http://www.lb.lt/exchange/history.asp?Lang=L&amp;Cid=TMT&amp;Y=2012&amp;M=9&amp;D=20&amp;id=14239&amp;ord=2&amp;dir=ASC" xr:uid="{00000000-0004-0000-0000-000051000000}"/>
    <hyperlink ref="G102" r:id="rId83" display="http://www.lb.lt/exchange/history.asp?Lang=L&amp;Cid=UAH&amp;Y=2012&amp;M=9&amp;D=20&amp;id=14239&amp;ord=2&amp;dir=ASC" xr:uid="{00000000-0004-0000-0000-000052000000}"/>
    <hyperlink ref="G103" r:id="rId84" display="http://www.lb.lt/exchange/history.asp?Lang=L&amp;Cid=UYU&amp;Y=2012&amp;M=9&amp;D=20&amp;id=14239&amp;ord=2&amp;dir=ASC" xr:uid="{00000000-0004-0000-0000-000053000000}"/>
    <hyperlink ref="G104" r:id="rId85" display="http://www.lb.lt/exchange/history.asp?Lang=L&amp;Cid=UZS&amp;Y=2012&amp;M=9&amp;D=20&amp;id=14239&amp;ord=2&amp;dir=ASC" xr:uid="{00000000-0004-0000-0000-000054000000}"/>
    <hyperlink ref="G54" r:id="rId86" display="http://www.lb.lt/exchange/history.asp?Lang=L&amp;Cid=HUF&amp;Y=2012&amp;M=9&amp;D=20&amp;id=14239&amp;ord=2&amp;dir=ASC" xr:uid="{00000000-0004-0000-0000-000055000000}"/>
    <hyperlink ref="G26" r:id="rId87" display="http://www.lb.lt/exchange/history.asp?Lang=L&amp;Cid=AFN&amp;Y=2012&amp;M=9&amp;D=20&amp;id=14239&amp;ord=2&amp;dir=ASC" xr:uid="{00000000-0004-0000-0000-000056000000}"/>
    <hyperlink ref="G24" r:id="rId88" display="http://www.lb.lt/exchange/history.asp?Lang=L&amp;Cid=AED&amp;Y=2012&amp;M=9&amp;D=24&amp;id=13465&amp;ord=1&amp;dir=ASC" xr:uid="{00000000-0004-0000-0000-000057000000}"/>
    <hyperlink ref="K149:T149" r:id="rId89" display="Nuoroda į valiutos kursus -&gt;" xr:uid="{00000000-0004-0000-0000-000058000000}"/>
    <hyperlink ref="L136" r:id="rId90" display="Nuoroda į valiutos kursus -&gt;" xr:uid="{00000000-0004-0000-0000-000059000000}"/>
    <hyperlink ref="K133" r:id="rId91" xr:uid="{3BD68148-F30E-4CF8-86CA-63920C8A5D2D}"/>
    <hyperlink ref="K133:T133" r:id="rId92" display="Nuoroda į valiutos kursus -&gt;" xr:uid="{53A978B8-C0AA-4DD7-950F-7B7740D69865}"/>
  </hyperlinks>
  <printOptions horizontalCentered="1"/>
  <pageMargins left="0.78740157480314965" right="0.23622047244094491" top="0.70866141732283472" bottom="0.43307086614173229" header="0.51181102362204722" footer="0.23622047244094491"/>
  <pageSetup paperSize="9" scale="86" orientation="portrait" blackAndWhite="1" r:id="rId93"/>
  <headerFooter alignWithMargins="0"/>
  <drawing r:id="rId94"/>
  <legacyDrawing r:id="rId95"/>
  <oleObjects>
    <mc:AlternateContent xmlns:mc="http://schemas.openxmlformats.org/markup-compatibility/2006">
      <mc:Choice Requires="x14">
        <oleObject progId="AcroExch.Document.DC" dvAspect="DVASPECT_ICON" shapeId="3136" r:id="rId96">
          <objectPr defaultSize="0" autoPict="0" r:id="rId97">
            <anchor moveWithCells="1">
              <from>
                <xdr:col>12</xdr:col>
                <xdr:colOff>38100</xdr:colOff>
                <xdr:row>10</xdr:row>
                <xdr:rowOff>28575</xdr:rowOff>
              </from>
              <to>
                <xdr:col>13</xdr:col>
                <xdr:colOff>552450</xdr:colOff>
                <xdr:row>13</xdr:row>
                <xdr:rowOff>209550</xdr:rowOff>
              </to>
            </anchor>
          </objectPr>
        </oleObject>
      </mc:Choice>
      <mc:Fallback>
        <oleObject progId="AcroExch.Document.DC" dvAspect="DVASPECT_ICON" shapeId="3136" r:id="rId96"/>
      </mc:Fallback>
    </mc:AlternateContent>
  </oleObjec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49"/>
  <sheetViews>
    <sheetView zoomScale="90" zoomScaleNormal="90" zoomScalePageLayoutView="90" workbookViewId="0">
      <selection activeCell="D12" sqref="D12"/>
    </sheetView>
  </sheetViews>
  <sheetFormatPr defaultColWidth="8.85546875" defaultRowHeight="12.75" x14ac:dyDescent="0.2"/>
  <cols>
    <col min="1" max="1" width="12.42578125" style="3" customWidth="1"/>
    <col min="2" max="2" width="10" style="3" customWidth="1"/>
    <col min="3" max="3" width="30.85546875" style="3" customWidth="1"/>
    <col min="4" max="4" width="6.42578125" style="3" customWidth="1"/>
    <col min="5" max="5" width="5" style="3" customWidth="1"/>
    <col min="6" max="6" width="9" style="3" customWidth="1"/>
    <col min="7" max="7" width="5.85546875" style="3" customWidth="1"/>
    <col min="8" max="8" width="10.140625" style="3" customWidth="1"/>
    <col min="9" max="9" width="17.28515625" style="3" customWidth="1"/>
    <col min="10" max="11" width="8.85546875" style="3"/>
    <col min="12" max="14" width="0" style="3" hidden="1" customWidth="1"/>
    <col min="15" max="16384" width="8.85546875" style="3"/>
  </cols>
  <sheetData>
    <row r="1" spans="1:10" ht="15.75" x14ac:dyDescent="0.25">
      <c r="A1" s="205" t="s">
        <v>2</v>
      </c>
      <c r="B1" s="205"/>
      <c r="C1" s="205"/>
      <c r="D1" s="205"/>
      <c r="E1" s="205"/>
      <c r="F1" s="205"/>
      <c r="G1" s="205"/>
      <c r="H1" s="205"/>
      <c r="I1" s="72">
        <f ca="1">NOW()</f>
        <v>43355.562091319443</v>
      </c>
      <c r="J1" s="72"/>
    </row>
    <row r="2" spans="1:10" ht="10.5" customHeight="1" x14ac:dyDescent="0.2"/>
    <row r="3" spans="1:10" ht="21.75" customHeight="1" x14ac:dyDescent="0.2">
      <c r="A3" s="222" t="s">
        <v>275</v>
      </c>
      <c r="B3" s="222"/>
      <c r="C3" s="222"/>
      <c r="D3" s="222"/>
      <c r="E3" s="222"/>
      <c r="F3" s="222"/>
      <c r="G3" s="222"/>
      <c r="H3" s="222"/>
      <c r="I3" s="156"/>
    </row>
    <row r="4" spans="1:10" x14ac:dyDescent="0.2">
      <c r="A4" s="22"/>
      <c r="B4" s="22"/>
      <c r="C4" s="157" t="s">
        <v>0</v>
      </c>
      <c r="D4" s="223" t="str">
        <f>IF(B12=0," ",B12)</f>
        <v xml:space="preserve">2017 m. sausio 5 d. </v>
      </c>
      <c r="E4" s="224"/>
      <c r="F4" s="224"/>
      <c r="G4" s="157"/>
      <c r="H4" s="22"/>
      <c r="I4" s="22"/>
    </row>
    <row r="5" spans="1:10" ht="6.75" customHeight="1" x14ac:dyDescent="0.2">
      <c r="A5" s="22"/>
      <c r="B5" s="22"/>
      <c r="C5" s="22"/>
      <c r="D5" s="22"/>
      <c r="E5" s="22"/>
      <c r="F5" s="22"/>
      <c r="G5" s="22"/>
      <c r="H5" s="22"/>
      <c r="I5" s="22"/>
    </row>
    <row r="6" spans="1:10" ht="20.100000000000001" customHeight="1" x14ac:dyDescent="0.2">
      <c r="A6" s="158" t="s">
        <v>1</v>
      </c>
      <c r="B6" s="225" t="s">
        <v>279</v>
      </c>
      <c r="C6" s="225"/>
      <c r="D6" s="159"/>
      <c r="E6" s="159"/>
      <c r="F6" s="159"/>
      <c r="G6" s="159"/>
      <c r="H6" s="159"/>
      <c r="I6" s="159"/>
    </row>
    <row r="7" spans="1:10" ht="49.5" customHeight="1" x14ac:dyDescent="0.2">
      <c r="A7" s="160" t="s">
        <v>29</v>
      </c>
      <c r="B7" s="226" t="s">
        <v>328</v>
      </c>
      <c r="C7" s="226"/>
      <c r="D7" s="226" t="s">
        <v>327</v>
      </c>
      <c r="E7" s="226"/>
      <c r="F7" s="226"/>
      <c r="G7" s="226"/>
      <c r="H7" s="226"/>
      <c r="I7" s="226"/>
    </row>
    <row r="8" spans="1:10" ht="20.100000000000001" customHeight="1" x14ac:dyDescent="0.2">
      <c r="A8" s="161" t="s">
        <v>246</v>
      </c>
      <c r="B8" s="161"/>
      <c r="C8" s="161"/>
      <c r="D8" s="227" t="s">
        <v>2</v>
      </c>
      <c r="E8" s="227"/>
      <c r="F8" s="227"/>
      <c r="G8" s="227"/>
      <c r="H8" s="162"/>
      <c r="I8" s="162"/>
    </row>
    <row r="9" spans="1:10" ht="20.100000000000001" customHeight="1" x14ac:dyDescent="0.2">
      <c r="A9" s="161" t="s">
        <v>247</v>
      </c>
      <c r="B9" s="161"/>
      <c r="C9" s="228" t="s">
        <v>285</v>
      </c>
      <c r="D9" s="228"/>
      <c r="E9" s="228"/>
      <c r="F9" s="228"/>
      <c r="G9" s="228"/>
      <c r="H9" s="228"/>
      <c r="I9" s="228"/>
    </row>
    <row r="10" spans="1:10" ht="48.75" customHeight="1" x14ac:dyDescent="0.2">
      <c r="A10" s="160" t="s">
        <v>248</v>
      </c>
      <c r="B10" s="163"/>
      <c r="C10" s="226" t="s">
        <v>326</v>
      </c>
      <c r="D10" s="226"/>
      <c r="E10" s="226"/>
      <c r="F10" s="226"/>
      <c r="G10" s="226"/>
      <c r="H10" s="226"/>
      <c r="I10" s="226"/>
    </row>
    <row r="11" spans="1:10" ht="20.100000000000001" customHeight="1" x14ac:dyDescent="0.2">
      <c r="A11" s="161" t="s">
        <v>249</v>
      </c>
      <c r="B11" s="162"/>
      <c r="C11" s="162"/>
      <c r="D11" s="164">
        <v>5</v>
      </c>
      <c r="E11" s="165"/>
      <c r="F11" s="162"/>
      <c r="G11" s="162"/>
      <c r="H11" s="162"/>
      <c r="I11" s="162"/>
    </row>
    <row r="12" spans="1:10" ht="20.100000000000001" customHeight="1" x14ac:dyDescent="0.2">
      <c r="A12" s="161" t="s">
        <v>23</v>
      </c>
      <c r="B12" s="229" t="s">
        <v>324</v>
      </c>
      <c r="C12" s="229"/>
      <c r="D12" s="162" t="s">
        <v>24</v>
      </c>
      <c r="E12" s="162"/>
      <c r="F12" s="166" t="s">
        <v>325</v>
      </c>
      <c r="G12" s="162"/>
      <c r="H12" s="162"/>
      <c r="I12" s="162"/>
    </row>
    <row r="13" spans="1:10" ht="20.100000000000001" customHeight="1" x14ac:dyDescent="0.2">
      <c r="A13" s="161" t="s">
        <v>282</v>
      </c>
      <c r="B13" s="167"/>
      <c r="C13" s="168" t="s">
        <v>330</v>
      </c>
      <c r="D13" s="162"/>
      <c r="E13" s="162"/>
      <c r="F13" s="169"/>
      <c r="G13" s="162"/>
      <c r="H13" s="162"/>
      <c r="I13" s="162"/>
    </row>
    <row r="14" spans="1:10" ht="20.100000000000001" customHeight="1" x14ac:dyDescent="0.2">
      <c r="A14" s="26" t="s">
        <v>25</v>
      </c>
      <c r="B14" s="22"/>
      <c r="C14" s="22"/>
      <c r="D14" s="22"/>
      <c r="E14" s="22"/>
      <c r="F14" s="22"/>
      <c r="G14" s="22"/>
      <c r="H14" s="22"/>
      <c r="I14" s="22"/>
    </row>
    <row r="15" spans="1:10" ht="6.75" customHeight="1" x14ac:dyDescent="0.2">
      <c r="A15" s="26"/>
      <c r="B15" s="22"/>
      <c r="C15" s="22"/>
      <c r="D15" s="22"/>
      <c r="E15" s="22"/>
      <c r="F15" s="22"/>
      <c r="G15" s="22"/>
      <c r="H15" s="22"/>
      <c r="I15" s="22"/>
    </row>
    <row r="16" spans="1:10" x14ac:dyDescent="0.2">
      <c r="A16" s="26"/>
      <c r="B16" s="22"/>
      <c r="C16" s="22"/>
      <c r="D16" s="22"/>
      <c r="E16" s="26" t="s">
        <v>3</v>
      </c>
      <c r="F16" s="22"/>
      <c r="G16" s="230" t="s">
        <v>329</v>
      </c>
      <c r="H16" s="230"/>
      <c r="I16" s="230"/>
    </row>
    <row r="17" spans="1:9" ht="9.75" customHeight="1" x14ac:dyDescent="0.2">
      <c r="A17" s="26"/>
      <c r="B17" s="22"/>
      <c r="C17" s="22"/>
      <c r="D17" s="22"/>
      <c r="E17" s="26"/>
      <c r="F17" s="22"/>
      <c r="G17" s="78"/>
      <c r="H17" s="78"/>
      <c r="I17" s="78"/>
    </row>
    <row r="18" spans="1:9" x14ac:dyDescent="0.2">
      <c r="A18" s="22"/>
      <c r="B18" s="44" t="s">
        <v>30</v>
      </c>
      <c r="C18" s="22"/>
      <c r="D18" s="22"/>
      <c r="E18" s="22"/>
      <c r="F18" s="22"/>
      <c r="G18" s="202">
        <f ca="1">NOW()</f>
        <v>43355.562091319443</v>
      </c>
      <c r="H18" s="202"/>
      <c r="I18" s="202"/>
    </row>
    <row r="19" spans="1:9" ht="9" customHeight="1" x14ac:dyDescent="0.2">
      <c r="A19" s="22"/>
      <c r="B19" s="22"/>
      <c r="C19" s="22"/>
      <c r="D19" s="22"/>
      <c r="E19" s="22"/>
      <c r="F19" s="22"/>
      <c r="G19" s="22"/>
      <c r="H19" s="22"/>
      <c r="I19" s="22"/>
    </row>
    <row r="20" spans="1:9" x14ac:dyDescent="0.2">
      <c r="A20" s="196" t="s">
        <v>274</v>
      </c>
      <c r="B20" s="199" t="s">
        <v>277</v>
      </c>
      <c r="C20" s="203" t="s">
        <v>4</v>
      </c>
      <c r="D20" s="203"/>
      <c r="E20" s="203"/>
      <c r="F20" s="203"/>
      <c r="G20" s="203"/>
      <c r="H20" s="203"/>
      <c r="I20" s="199" t="s">
        <v>269</v>
      </c>
    </row>
    <row r="21" spans="1:9" ht="12.75" hidden="1" customHeight="1" x14ac:dyDescent="0.2">
      <c r="A21" s="197"/>
      <c r="B21" s="200"/>
      <c r="C21" s="46"/>
      <c r="D21" s="47"/>
      <c r="E21" s="47"/>
      <c r="F21" s="47"/>
      <c r="G21" s="48" t="s">
        <v>227</v>
      </c>
      <c r="H21" s="76"/>
      <c r="I21" s="200"/>
    </row>
    <row r="22" spans="1:9" ht="12.75" hidden="1" customHeight="1" x14ac:dyDescent="0.2">
      <c r="A22" s="197"/>
      <c r="B22" s="200"/>
      <c r="C22" s="46" t="s">
        <v>263</v>
      </c>
      <c r="D22" s="47"/>
      <c r="E22" s="47"/>
      <c r="F22" s="47"/>
      <c r="G22" s="49" t="s">
        <v>17</v>
      </c>
      <c r="H22" s="76"/>
      <c r="I22" s="200"/>
    </row>
    <row r="23" spans="1:9" ht="12.75" hidden="1" customHeight="1" x14ac:dyDescent="0.2">
      <c r="A23" s="197"/>
      <c r="B23" s="200"/>
      <c r="C23" s="46" t="s">
        <v>252</v>
      </c>
      <c r="D23" s="76"/>
      <c r="E23" s="76"/>
      <c r="F23" s="76"/>
      <c r="G23" s="49" t="s">
        <v>28</v>
      </c>
      <c r="H23" s="76"/>
      <c r="I23" s="200"/>
    </row>
    <row r="24" spans="1:9" ht="12.75" hidden="1" customHeight="1" x14ac:dyDescent="0.2">
      <c r="A24" s="197"/>
      <c r="B24" s="200"/>
      <c r="C24" s="46" t="s">
        <v>251</v>
      </c>
      <c r="D24" s="76"/>
      <c r="E24" s="76"/>
      <c r="F24" s="76"/>
      <c r="G24" s="49" t="s">
        <v>122</v>
      </c>
      <c r="H24" s="76"/>
      <c r="I24" s="200"/>
    </row>
    <row r="25" spans="1:9" ht="12.75" hidden="1" customHeight="1" x14ac:dyDescent="0.2">
      <c r="A25" s="197"/>
      <c r="B25" s="200"/>
      <c r="C25" s="46" t="s">
        <v>253</v>
      </c>
      <c r="D25" s="76"/>
      <c r="E25" s="76"/>
      <c r="F25" s="76"/>
      <c r="G25" s="49" t="s">
        <v>122</v>
      </c>
      <c r="H25" s="76"/>
      <c r="I25" s="200"/>
    </row>
    <row r="26" spans="1:9" ht="12.75" hidden="1" customHeight="1" x14ac:dyDescent="0.2">
      <c r="A26" s="197"/>
      <c r="B26" s="200"/>
      <c r="C26" s="46" t="s">
        <v>254</v>
      </c>
      <c r="D26" s="76"/>
      <c r="E26" s="76"/>
      <c r="F26" s="76"/>
      <c r="G26" s="49" t="s">
        <v>49</v>
      </c>
      <c r="H26" s="76"/>
      <c r="I26" s="200"/>
    </row>
    <row r="27" spans="1:9" ht="12.75" hidden="1" customHeight="1" x14ac:dyDescent="0.2">
      <c r="A27" s="197"/>
      <c r="B27" s="200"/>
      <c r="C27" s="46" t="s">
        <v>255</v>
      </c>
      <c r="D27" s="76"/>
      <c r="E27" s="76"/>
      <c r="F27" s="76"/>
      <c r="G27" s="49" t="s">
        <v>51</v>
      </c>
      <c r="H27" s="76"/>
      <c r="I27" s="200"/>
    </row>
    <row r="28" spans="1:9" ht="12.75" hidden="1" customHeight="1" x14ac:dyDescent="0.2">
      <c r="A28" s="197"/>
      <c r="B28" s="200"/>
      <c r="C28" s="46" t="s">
        <v>256</v>
      </c>
      <c r="D28" s="76"/>
      <c r="E28" s="76"/>
      <c r="F28" s="76"/>
      <c r="G28" s="49" t="s">
        <v>57</v>
      </c>
      <c r="H28" s="76"/>
      <c r="I28" s="200"/>
    </row>
    <row r="29" spans="1:9" ht="12.75" hidden="1" customHeight="1" x14ac:dyDescent="0.2">
      <c r="A29" s="197"/>
      <c r="B29" s="200"/>
      <c r="C29" s="3" t="s">
        <v>257</v>
      </c>
      <c r="D29" s="76"/>
      <c r="E29" s="76"/>
      <c r="F29" s="76"/>
      <c r="G29" s="49" t="s">
        <v>55</v>
      </c>
      <c r="H29" s="76"/>
      <c r="I29" s="200"/>
    </row>
    <row r="30" spans="1:9" ht="12.75" hidden="1" customHeight="1" x14ac:dyDescent="0.2">
      <c r="A30" s="197"/>
      <c r="B30" s="200"/>
      <c r="C30" s="46" t="s">
        <v>258</v>
      </c>
      <c r="D30" s="76"/>
      <c r="E30" s="76"/>
      <c r="F30" s="76"/>
      <c r="G30" s="49" t="s">
        <v>59</v>
      </c>
      <c r="H30" s="76"/>
      <c r="I30" s="200"/>
    </row>
    <row r="31" spans="1:9" ht="12.75" hidden="1" customHeight="1" x14ac:dyDescent="0.2">
      <c r="A31" s="197"/>
      <c r="B31" s="200"/>
      <c r="C31" s="46" t="s">
        <v>259</v>
      </c>
      <c r="D31" s="76"/>
      <c r="E31" s="76"/>
      <c r="F31" s="76"/>
      <c r="G31" s="49" t="s">
        <v>61</v>
      </c>
      <c r="H31" s="76"/>
      <c r="I31" s="200"/>
    </row>
    <row r="32" spans="1:9" ht="12.75" hidden="1" customHeight="1" x14ac:dyDescent="0.2">
      <c r="A32" s="197"/>
      <c r="B32" s="200"/>
      <c r="C32" s="46" t="s">
        <v>260</v>
      </c>
      <c r="D32" s="76"/>
      <c r="E32" s="76"/>
      <c r="F32" s="76"/>
      <c r="G32" s="49" t="s">
        <v>71</v>
      </c>
      <c r="H32" s="76"/>
      <c r="I32" s="200"/>
    </row>
    <row r="33" spans="1:9" ht="12.75" hidden="1" customHeight="1" x14ac:dyDescent="0.2">
      <c r="A33" s="197"/>
      <c r="B33" s="200"/>
      <c r="C33" s="46" t="s">
        <v>261</v>
      </c>
      <c r="D33" s="76"/>
      <c r="E33" s="76"/>
      <c r="F33" s="76"/>
      <c r="G33" s="49" t="s">
        <v>67</v>
      </c>
      <c r="H33" s="76"/>
      <c r="I33" s="200"/>
    </row>
    <row r="34" spans="1:9" ht="12.75" hidden="1" customHeight="1" x14ac:dyDescent="0.2">
      <c r="A34" s="197"/>
      <c r="B34" s="200"/>
      <c r="C34" s="46" t="s">
        <v>262</v>
      </c>
      <c r="D34" s="50"/>
      <c r="E34" s="50"/>
      <c r="F34" s="50"/>
      <c r="G34" s="49" t="s">
        <v>75</v>
      </c>
      <c r="H34" s="50"/>
      <c r="I34" s="200"/>
    </row>
    <row r="35" spans="1:9" ht="12.75" hidden="1" customHeight="1" x14ac:dyDescent="0.2">
      <c r="A35" s="197"/>
      <c r="B35" s="200"/>
      <c r="C35" s="46" t="s">
        <v>266</v>
      </c>
      <c r="D35" s="50"/>
      <c r="E35" s="50"/>
      <c r="F35" s="50"/>
      <c r="G35" s="49" t="s">
        <v>63</v>
      </c>
      <c r="H35" s="50"/>
      <c r="I35" s="200"/>
    </row>
    <row r="36" spans="1:9" ht="12.75" hidden="1" customHeight="1" x14ac:dyDescent="0.2">
      <c r="A36" s="197"/>
      <c r="B36" s="200"/>
      <c r="C36" s="46" t="s">
        <v>267</v>
      </c>
      <c r="D36" s="50"/>
      <c r="E36" s="50"/>
      <c r="F36" s="50"/>
      <c r="G36" s="49" t="s">
        <v>65</v>
      </c>
      <c r="H36" s="50"/>
      <c r="I36" s="200"/>
    </row>
    <row r="37" spans="1:9" ht="12.75" hidden="1" customHeight="1" x14ac:dyDescent="0.2">
      <c r="A37" s="197"/>
      <c r="B37" s="200"/>
      <c r="C37" s="46" t="s">
        <v>268</v>
      </c>
      <c r="D37" s="50"/>
      <c r="E37" s="50"/>
      <c r="F37" s="50"/>
      <c r="G37" s="49" t="s">
        <v>69</v>
      </c>
      <c r="H37" s="50"/>
      <c r="I37" s="200"/>
    </row>
    <row r="38" spans="1:9" ht="12.75" hidden="1" customHeight="1" x14ac:dyDescent="0.2">
      <c r="A38" s="197"/>
      <c r="B38" s="200"/>
      <c r="C38" s="46" t="s">
        <v>265</v>
      </c>
      <c r="D38" s="47"/>
      <c r="E38" s="47"/>
      <c r="F38" s="47"/>
      <c r="G38" s="49" t="s">
        <v>73</v>
      </c>
      <c r="H38" s="76"/>
      <c r="I38" s="200"/>
    </row>
    <row r="39" spans="1:9" ht="12.75" hidden="1" customHeight="1" x14ac:dyDescent="0.2">
      <c r="A39" s="197"/>
      <c r="B39" s="200"/>
      <c r="C39" s="46"/>
      <c r="D39" s="76"/>
      <c r="E39" s="76"/>
      <c r="F39" s="76"/>
      <c r="G39" s="49" t="s">
        <v>124</v>
      </c>
      <c r="H39" s="76"/>
      <c r="I39" s="200"/>
    </row>
    <row r="40" spans="1:9" ht="12.75" hidden="1" customHeight="1" x14ac:dyDescent="0.2">
      <c r="A40" s="197"/>
      <c r="B40" s="200"/>
      <c r="C40" s="46"/>
      <c r="D40" s="76"/>
      <c r="E40" s="76"/>
      <c r="F40" s="76"/>
      <c r="G40" s="49" t="s">
        <v>196</v>
      </c>
      <c r="H40" s="76"/>
      <c r="I40" s="200"/>
    </row>
    <row r="41" spans="1:9" ht="12.75" hidden="1" customHeight="1" x14ac:dyDescent="0.2">
      <c r="A41" s="197"/>
      <c r="B41" s="200"/>
      <c r="C41" s="46"/>
      <c r="D41" s="76"/>
      <c r="E41" s="76"/>
      <c r="F41" s="76"/>
      <c r="G41" s="49" t="s">
        <v>83</v>
      </c>
      <c r="H41" s="76"/>
      <c r="I41" s="200"/>
    </row>
    <row r="42" spans="1:9" ht="12.75" hidden="1" customHeight="1" x14ac:dyDescent="0.2">
      <c r="A42" s="197"/>
      <c r="B42" s="200"/>
      <c r="C42" s="46"/>
      <c r="D42" s="76"/>
      <c r="E42" s="76"/>
      <c r="F42" s="76"/>
      <c r="G42" s="49" t="s">
        <v>132</v>
      </c>
      <c r="H42" s="76"/>
      <c r="I42" s="200"/>
    </row>
    <row r="43" spans="1:9" ht="12.75" hidden="1" customHeight="1" x14ac:dyDescent="0.2">
      <c r="A43" s="197"/>
      <c r="B43" s="200"/>
      <c r="C43" s="46"/>
      <c r="D43" s="76"/>
      <c r="E43" s="76"/>
      <c r="F43" s="76"/>
      <c r="G43" s="49" t="s">
        <v>136</v>
      </c>
      <c r="H43" s="76"/>
      <c r="I43" s="200"/>
    </row>
    <row r="44" spans="1:9" ht="12.75" hidden="1" customHeight="1" x14ac:dyDescent="0.2">
      <c r="A44" s="197"/>
      <c r="B44" s="200"/>
      <c r="C44" s="46"/>
      <c r="D44" s="76"/>
      <c r="E44" s="76"/>
      <c r="F44" s="76"/>
      <c r="G44" s="49" t="s">
        <v>81</v>
      </c>
      <c r="H44" s="76"/>
      <c r="I44" s="200"/>
    </row>
    <row r="45" spans="1:9" ht="12.75" hidden="1" customHeight="1" x14ac:dyDescent="0.2">
      <c r="A45" s="197"/>
      <c r="B45" s="200"/>
      <c r="C45" s="46"/>
      <c r="D45" s="76"/>
      <c r="E45" s="76"/>
      <c r="F45" s="76"/>
      <c r="G45" s="49" t="s">
        <v>85</v>
      </c>
      <c r="H45" s="76"/>
      <c r="I45" s="200"/>
    </row>
    <row r="46" spans="1:9" ht="12.75" hidden="1" customHeight="1" x14ac:dyDescent="0.2">
      <c r="A46" s="197"/>
      <c r="B46" s="200"/>
      <c r="C46" s="46"/>
      <c r="D46" s="76"/>
      <c r="E46" s="76"/>
      <c r="F46" s="76"/>
      <c r="G46" s="49" t="s">
        <v>53</v>
      </c>
      <c r="H46" s="76"/>
      <c r="I46" s="200"/>
    </row>
    <row r="47" spans="1:9" ht="12.75" hidden="1" customHeight="1" x14ac:dyDescent="0.2">
      <c r="A47" s="197"/>
      <c r="B47" s="200"/>
      <c r="C47" s="46"/>
      <c r="D47" s="76"/>
      <c r="E47" s="76"/>
      <c r="F47" s="76"/>
      <c r="G47" s="49" t="s">
        <v>89</v>
      </c>
      <c r="H47" s="76"/>
      <c r="I47" s="200"/>
    </row>
    <row r="48" spans="1:9" ht="12.75" hidden="1" customHeight="1" x14ac:dyDescent="0.2">
      <c r="A48" s="197"/>
      <c r="B48" s="200"/>
      <c r="C48" s="46"/>
      <c r="D48" s="76"/>
      <c r="E48" s="76"/>
      <c r="F48" s="76"/>
      <c r="G48" s="49" t="s">
        <v>91</v>
      </c>
      <c r="H48" s="76"/>
      <c r="I48" s="200"/>
    </row>
    <row r="49" spans="1:9" ht="12.75" hidden="1" customHeight="1" x14ac:dyDescent="0.2">
      <c r="A49" s="197"/>
      <c r="B49" s="200"/>
      <c r="C49" s="46"/>
      <c r="D49" s="76"/>
      <c r="E49" s="76"/>
      <c r="F49" s="76"/>
      <c r="G49" s="49" t="s">
        <v>87</v>
      </c>
      <c r="H49" s="76"/>
      <c r="I49" s="200"/>
    </row>
    <row r="50" spans="1:9" ht="12.75" hidden="1" customHeight="1" x14ac:dyDescent="0.2">
      <c r="A50" s="197"/>
      <c r="B50" s="200"/>
      <c r="C50" s="46"/>
      <c r="D50" s="47"/>
      <c r="E50" s="47"/>
      <c r="F50" s="47"/>
      <c r="G50" s="49" t="s">
        <v>97</v>
      </c>
      <c r="H50" s="76"/>
      <c r="I50" s="200"/>
    </row>
    <row r="51" spans="1:9" ht="12.75" hidden="1" customHeight="1" x14ac:dyDescent="0.2">
      <c r="A51" s="197"/>
      <c r="B51" s="200"/>
      <c r="C51" s="46"/>
      <c r="D51" s="76"/>
      <c r="E51" s="76"/>
      <c r="F51" s="76"/>
      <c r="G51" s="49" t="s">
        <v>99</v>
      </c>
      <c r="H51" s="76"/>
      <c r="I51" s="200"/>
    </row>
    <row r="52" spans="1:9" ht="12.75" hidden="1" customHeight="1" x14ac:dyDescent="0.2">
      <c r="A52" s="197"/>
      <c r="B52" s="200"/>
      <c r="C52" s="46"/>
      <c r="D52" s="76"/>
      <c r="E52" s="76"/>
      <c r="F52" s="76"/>
      <c r="G52" s="49" t="s">
        <v>101</v>
      </c>
      <c r="H52" s="76"/>
      <c r="I52" s="200"/>
    </row>
    <row r="53" spans="1:9" ht="12.75" hidden="1" customHeight="1" x14ac:dyDescent="0.2">
      <c r="A53" s="197"/>
      <c r="B53" s="200"/>
      <c r="C53" s="46"/>
      <c r="D53" s="76"/>
      <c r="E53" s="76"/>
      <c r="F53" s="76"/>
      <c r="G53" s="49" t="s">
        <v>138</v>
      </c>
      <c r="H53" s="76"/>
      <c r="I53" s="200"/>
    </row>
    <row r="54" spans="1:9" ht="12.75" hidden="1" customHeight="1" x14ac:dyDescent="0.2">
      <c r="A54" s="197"/>
      <c r="B54" s="200"/>
      <c r="C54" s="46"/>
      <c r="D54" s="76"/>
      <c r="E54" s="76"/>
      <c r="F54" s="76"/>
      <c r="G54" s="49" t="s">
        <v>218</v>
      </c>
      <c r="H54" s="76"/>
      <c r="I54" s="200"/>
    </row>
    <row r="55" spans="1:9" ht="12.75" hidden="1" customHeight="1" x14ac:dyDescent="0.2">
      <c r="A55" s="197"/>
      <c r="B55" s="200"/>
      <c r="C55" s="46"/>
      <c r="D55" s="76"/>
      <c r="E55" s="76"/>
      <c r="F55" s="76"/>
      <c r="G55" s="49" t="s">
        <v>105</v>
      </c>
      <c r="H55" s="76"/>
      <c r="I55" s="200"/>
    </row>
    <row r="56" spans="1:9" ht="12.75" hidden="1" customHeight="1" x14ac:dyDescent="0.2">
      <c r="A56" s="197"/>
      <c r="B56" s="200"/>
      <c r="C56" s="46"/>
      <c r="D56" s="76"/>
      <c r="E56" s="76"/>
      <c r="F56" s="76"/>
      <c r="G56" s="49" t="s">
        <v>113</v>
      </c>
      <c r="H56" s="76"/>
      <c r="I56" s="200"/>
    </row>
    <row r="57" spans="1:9" ht="12.75" hidden="1" customHeight="1" x14ac:dyDescent="0.2">
      <c r="A57" s="197"/>
      <c r="B57" s="200"/>
      <c r="C57" s="46"/>
      <c r="D57" s="76"/>
      <c r="E57" s="76"/>
      <c r="F57" s="76"/>
      <c r="G57" s="49" t="s">
        <v>103</v>
      </c>
      <c r="H57" s="76"/>
      <c r="I57" s="200"/>
    </row>
    <row r="58" spans="1:9" ht="12.75" hidden="1" customHeight="1" x14ac:dyDescent="0.2">
      <c r="A58" s="197"/>
      <c r="B58" s="200"/>
      <c r="C58" s="46"/>
      <c r="D58" s="76"/>
      <c r="E58" s="76"/>
      <c r="F58" s="76"/>
      <c r="G58" s="49" t="s">
        <v>107</v>
      </c>
      <c r="H58" s="76"/>
      <c r="I58" s="200"/>
    </row>
    <row r="59" spans="1:9" ht="12.75" hidden="1" customHeight="1" x14ac:dyDescent="0.2">
      <c r="A59" s="197"/>
      <c r="B59" s="200"/>
      <c r="C59" s="46"/>
      <c r="D59" s="76"/>
      <c r="E59" s="76"/>
      <c r="F59" s="76"/>
      <c r="G59" s="49" t="s">
        <v>109</v>
      </c>
      <c r="H59" s="76"/>
      <c r="I59" s="200"/>
    </row>
    <row r="60" spans="1:9" ht="12.75" hidden="1" customHeight="1" x14ac:dyDescent="0.2">
      <c r="A60" s="197"/>
      <c r="B60" s="200"/>
      <c r="C60" s="46"/>
      <c r="D60" s="76"/>
      <c r="E60" s="76"/>
      <c r="F60" s="76"/>
      <c r="G60" s="49" t="s">
        <v>111</v>
      </c>
      <c r="H60" s="76"/>
      <c r="I60" s="200"/>
    </row>
    <row r="61" spans="1:9" ht="12.75" hidden="1" customHeight="1" x14ac:dyDescent="0.2">
      <c r="A61" s="197"/>
      <c r="B61" s="200"/>
      <c r="C61" s="46"/>
      <c r="D61" s="76"/>
      <c r="E61" s="76"/>
      <c r="F61" s="76"/>
      <c r="G61" s="49" t="s">
        <v>118</v>
      </c>
      <c r="H61" s="76"/>
      <c r="I61" s="200"/>
    </row>
    <row r="62" spans="1:9" ht="12.75" hidden="1" customHeight="1" x14ac:dyDescent="0.2">
      <c r="A62" s="197"/>
      <c r="B62" s="200"/>
      <c r="C62" s="46"/>
      <c r="D62" s="47"/>
      <c r="E62" s="47"/>
      <c r="F62" s="47"/>
      <c r="G62" s="49" t="s">
        <v>120</v>
      </c>
      <c r="H62" s="76"/>
      <c r="I62" s="200"/>
    </row>
    <row r="63" spans="1:9" ht="12.75" hidden="1" customHeight="1" x14ac:dyDescent="0.2">
      <c r="A63" s="197"/>
      <c r="B63" s="200"/>
      <c r="C63" s="46"/>
      <c r="D63" s="76"/>
      <c r="E63" s="76"/>
      <c r="F63" s="76"/>
      <c r="G63" s="49" t="s">
        <v>115</v>
      </c>
      <c r="H63" s="76"/>
      <c r="I63" s="200"/>
    </row>
    <row r="64" spans="1:9" ht="12.75" hidden="1" customHeight="1" x14ac:dyDescent="0.2">
      <c r="A64" s="197"/>
      <c r="B64" s="200"/>
      <c r="C64" s="46"/>
      <c r="D64" s="76"/>
      <c r="E64" s="76"/>
      <c r="F64" s="76"/>
      <c r="G64" s="49" t="s">
        <v>130</v>
      </c>
      <c r="H64" s="76"/>
      <c r="I64" s="200"/>
    </row>
    <row r="65" spans="1:9" ht="12.75" hidden="1" customHeight="1" x14ac:dyDescent="0.2">
      <c r="A65" s="197"/>
      <c r="B65" s="200"/>
      <c r="C65" s="46"/>
      <c r="D65" s="76"/>
      <c r="E65" s="76"/>
      <c r="F65" s="76"/>
      <c r="G65" s="49" t="s">
        <v>134</v>
      </c>
      <c r="H65" s="76"/>
      <c r="I65" s="200"/>
    </row>
    <row r="66" spans="1:9" ht="12.75" hidden="1" customHeight="1" x14ac:dyDescent="0.2">
      <c r="A66" s="197"/>
      <c r="B66" s="200"/>
      <c r="C66" s="46"/>
      <c r="D66" s="76"/>
      <c r="E66" s="76"/>
      <c r="F66" s="76"/>
      <c r="G66" s="49" t="s">
        <v>176</v>
      </c>
      <c r="H66" s="76"/>
      <c r="I66" s="200"/>
    </row>
    <row r="67" spans="1:9" ht="12.75" hidden="1" customHeight="1" x14ac:dyDescent="0.2">
      <c r="A67" s="197"/>
      <c r="B67" s="200"/>
      <c r="C67" s="46"/>
      <c r="D67" s="47"/>
      <c r="E67" s="47"/>
      <c r="F67" s="47"/>
      <c r="G67" s="49" t="s">
        <v>140</v>
      </c>
      <c r="H67" s="76"/>
      <c r="I67" s="200"/>
    </row>
    <row r="68" spans="1:9" ht="12.75" hidden="1" customHeight="1" x14ac:dyDescent="0.2">
      <c r="A68" s="197"/>
      <c r="B68" s="200"/>
      <c r="C68" s="46"/>
      <c r="D68" s="76"/>
      <c r="E68" s="76"/>
      <c r="F68" s="76"/>
      <c r="G68" s="49" t="s">
        <v>128</v>
      </c>
      <c r="H68" s="76"/>
      <c r="I68" s="200"/>
    </row>
    <row r="69" spans="1:9" ht="12.75" hidden="1" customHeight="1" x14ac:dyDescent="0.2">
      <c r="A69" s="197"/>
      <c r="B69" s="200"/>
      <c r="C69" s="46"/>
      <c r="D69" s="76"/>
      <c r="E69" s="76"/>
      <c r="F69" s="76"/>
      <c r="G69" s="49" t="s">
        <v>146</v>
      </c>
      <c r="H69" s="76"/>
      <c r="I69" s="200"/>
    </row>
    <row r="70" spans="1:9" ht="12.75" hidden="1" customHeight="1" x14ac:dyDescent="0.2">
      <c r="A70" s="197"/>
      <c r="B70" s="200"/>
      <c r="C70" s="46"/>
      <c r="D70" s="76"/>
      <c r="E70" s="76"/>
      <c r="F70" s="76"/>
      <c r="G70" s="49" t="s">
        <v>193</v>
      </c>
      <c r="H70" s="76"/>
      <c r="I70" s="200"/>
    </row>
    <row r="71" spans="1:9" ht="12.75" hidden="1" customHeight="1" x14ac:dyDescent="0.2">
      <c r="A71" s="197"/>
      <c r="B71" s="200"/>
      <c r="C71" s="46"/>
      <c r="D71" s="76"/>
      <c r="E71" s="76"/>
      <c r="F71" s="76"/>
      <c r="G71" s="49" t="s">
        <v>142</v>
      </c>
      <c r="H71" s="76"/>
      <c r="I71" s="200"/>
    </row>
    <row r="72" spans="1:9" ht="12.75" hidden="1" customHeight="1" x14ac:dyDescent="0.2">
      <c r="A72" s="197"/>
      <c r="B72" s="200"/>
      <c r="C72" s="46"/>
      <c r="D72" s="76"/>
      <c r="E72" s="76"/>
      <c r="F72" s="76"/>
      <c r="G72" s="49" t="s">
        <v>154</v>
      </c>
      <c r="H72" s="76"/>
      <c r="I72" s="200"/>
    </row>
    <row r="73" spans="1:9" ht="12.75" hidden="1" customHeight="1" x14ac:dyDescent="0.2">
      <c r="A73" s="197"/>
      <c r="B73" s="200"/>
      <c r="C73" s="46"/>
      <c r="D73" s="76"/>
      <c r="E73" s="76"/>
      <c r="F73" s="76"/>
      <c r="G73" s="49" t="s">
        <v>158</v>
      </c>
      <c r="H73" s="76"/>
      <c r="I73" s="200"/>
    </row>
    <row r="74" spans="1:9" ht="12.75" hidden="1" customHeight="1" x14ac:dyDescent="0.2">
      <c r="A74" s="197"/>
      <c r="B74" s="200"/>
      <c r="C74" s="46"/>
      <c r="D74" s="76"/>
      <c r="E74" s="76"/>
      <c r="F74" s="76"/>
      <c r="G74" s="49" t="s">
        <v>148</v>
      </c>
      <c r="H74" s="76"/>
      <c r="I74" s="200"/>
    </row>
    <row r="75" spans="1:9" ht="12.75" hidden="1" customHeight="1" x14ac:dyDescent="0.2">
      <c r="A75" s="197"/>
      <c r="B75" s="200"/>
      <c r="C75" s="46"/>
      <c r="D75" s="76"/>
      <c r="E75" s="76"/>
      <c r="F75" s="76"/>
      <c r="G75" s="49" t="s">
        <v>152</v>
      </c>
      <c r="H75" s="76"/>
      <c r="I75" s="200"/>
    </row>
    <row r="76" spans="1:9" ht="12.75" hidden="1" customHeight="1" x14ac:dyDescent="0.2">
      <c r="A76" s="197"/>
      <c r="B76" s="200"/>
      <c r="C76" s="46"/>
      <c r="D76" s="76"/>
      <c r="E76" s="76"/>
      <c r="F76" s="76"/>
      <c r="G76" s="49" t="s">
        <v>150</v>
      </c>
      <c r="H76" s="76"/>
      <c r="I76" s="200"/>
    </row>
    <row r="77" spans="1:9" ht="12.75" hidden="1" customHeight="1" x14ac:dyDescent="0.2">
      <c r="A77" s="197"/>
      <c r="B77" s="200"/>
      <c r="C77" s="46"/>
      <c r="D77" s="76"/>
      <c r="E77" s="76"/>
      <c r="F77" s="76"/>
      <c r="G77" s="49" t="s">
        <v>160</v>
      </c>
      <c r="H77" s="76"/>
      <c r="I77" s="200"/>
    </row>
    <row r="78" spans="1:9" ht="12.75" hidden="1" customHeight="1" x14ac:dyDescent="0.2">
      <c r="A78" s="197"/>
      <c r="B78" s="200"/>
      <c r="C78" s="46"/>
      <c r="D78" s="76"/>
      <c r="E78" s="76"/>
      <c r="F78" s="76"/>
      <c r="G78" s="49" t="s">
        <v>156</v>
      </c>
      <c r="H78" s="76"/>
      <c r="I78" s="200"/>
    </row>
    <row r="79" spans="1:9" ht="12.75" hidden="1" customHeight="1" x14ac:dyDescent="0.2">
      <c r="A79" s="197"/>
      <c r="B79" s="200"/>
      <c r="C79" s="46"/>
      <c r="D79" s="47"/>
      <c r="E79" s="47"/>
      <c r="F79" s="47"/>
      <c r="G79" s="49" t="s">
        <v>162</v>
      </c>
      <c r="H79" s="76"/>
      <c r="I79" s="200"/>
    </row>
    <row r="80" spans="1:9" ht="12.75" hidden="1" customHeight="1" x14ac:dyDescent="0.2">
      <c r="A80" s="197"/>
      <c r="B80" s="200"/>
      <c r="C80" s="46"/>
      <c r="D80" s="76"/>
      <c r="E80" s="76"/>
      <c r="F80" s="76"/>
      <c r="G80" s="49" t="s">
        <v>166</v>
      </c>
      <c r="H80" s="76"/>
      <c r="I80" s="200"/>
    </row>
    <row r="81" spans="1:9" ht="12.75" hidden="1" customHeight="1" x14ac:dyDescent="0.2">
      <c r="A81" s="197"/>
      <c r="B81" s="200"/>
      <c r="C81" s="46"/>
      <c r="D81" s="76"/>
      <c r="E81" s="76"/>
      <c r="F81" s="76"/>
      <c r="G81" s="49" t="s">
        <v>164</v>
      </c>
      <c r="H81" s="76"/>
      <c r="I81" s="200"/>
    </row>
    <row r="82" spans="1:9" ht="12.75" hidden="1" customHeight="1" x14ac:dyDescent="0.2">
      <c r="A82" s="197"/>
      <c r="B82" s="200"/>
      <c r="C82" s="46"/>
      <c r="D82" s="76"/>
      <c r="E82" s="76"/>
      <c r="F82" s="76"/>
      <c r="G82" s="49" t="s">
        <v>170</v>
      </c>
      <c r="H82" s="76"/>
      <c r="I82" s="200"/>
    </row>
    <row r="83" spans="1:9" ht="12.75" hidden="1" customHeight="1" x14ac:dyDescent="0.2">
      <c r="A83" s="197"/>
      <c r="B83" s="200"/>
      <c r="C83" s="46"/>
      <c r="D83" s="76"/>
      <c r="E83" s="76"/>
      <c r="F83" s="76"/>
      <c r="G83" s="49" t="s">
        <v>172</v>
      </c>
      <c r="H83" s="76"/>
      <c r="I83" s="200"/>
    </row>
    <row r="84" spans="1:9" ht="12.75" hidden="1" customHeight="1" x14ac:dyDescent="0.2">
      <c r="A84" s="197"/>
      <c r="B84" s="200"/>
      <c r="C84" s="46"/>
      <c r="D84" s="76"/>
      <c r="E84" s="76"/>
      <c r="F84" s="76"/>
      <c r="G84" s="49" t="s">
        <v>95</v>
      </c>
      <c r="H84" s="76"/>
      <c r="I84" s="200"/>
    </row>
    <row r="85" spans="1:9" ht="12.75" hidden="1" customHeight="1" x14ac:dyDescent="0.2">
      <c r="A85" s="197"/>
      <c r="B85" s="200"/>
      <c r="C85" s="46"/>
      <c r="D85" s="76"/>
      <c r="E85" s="76"/>
      <c r="F85" s="76"/>
      <c r="G85" s="49" t="s">
        <v>168</v>
      </c>
      <c r="H85" s="76"/>
      <c r="I85" s="200"/>
    </row>
    <row r="86" spans="1:9" ht="12.75" hidden="1" customHeight="1" x14ac:dyDescent="0.2">
      <c r="A86" s="197"/>
      <c r="B86" s="200"/>
      <c r="C86" s="46"/>
      <c r="D86" s="76"/>
      <c r="E86" s="76"/>
      <c r="F86" s="76"/>
      <c r="G86" s="49" t="s">
        <v>144</v>
      </c>
      <c r="H86" s="76"/>
      <c r="I86" s="200"/>
    </row>
    <row r="87" spans="1:9" ht="12.75" hidden="1" customHeight="1" x14ac:dyDescent="0.2">
      <c r="A87" s="197"/>
      <c r="B87" s="200"/>
      <c r="C87" s="46"/>
      <c r="D87" s="76"/>
      <c r="E87" s="76"/>
      <c r="F87" s="76"/>
      <c r="G87" s="49" t="s">
        <v>126</v>
      </c>
      <c r="H87" s="76"/>
      <c r="I87" s="200"/>
    </row>
    <row r="88" spans="1:9" ht="12.75" hidden="1" customHeight="1" x14ac:dyDescent="0.2">
      <c r="A88" s="197"/>
      <c r="B88" s="200"/>
      <c r="C88" s="46"/>
      <c r="D88" s="76"/>
      <c r="E88" s="76"/>
      <c r="F88" s="76"/>
      <c r="G88" s="49" t="s">
        <v>178</v>
      </c>
      <c r="H88" s="76"/>
      <c r="I88" s="200"/>
    </row>
    <row r="89" spans="1:9" ht="12.75" hidden="1" customHeight="1" x14ac:dyDescent="0.2">
      <c r="A89" s="197"/>
      <c r="B89" s="200"/>
      <c r="C89" s="46"/>
      <c r="D89" s="76"/>
      <c r="E89" s="76"/>
      <c r="F89" s="76"/>
      <c r="G89" s="49" t="s">
        <v>185</v>
      </c>
      <c r="H89" s="76"/>
      <c r="I89" s="200"/>
    </row>
    <row r="90" spans="1:9" ht="12.75" hidden="1" customHeight="1" x14ac:dyDescent="0.2">
      <c r="A90" s="197"/>
      <c r="B90" s="200"/>
      <c r="C90" s="46"/>
      <c r="D90" s="76"/>
      <c r="E90" s="76"/>
      <c r="F90" s="76"/>
      <c r="G90" s="49" t="s">
        <v>180</v>
      </c>
      <c r="H90" s="76"/>
      <c r="I90" s="200"/>
    </row>
    <row r="91" spans="1:9" ht="12.75" hidden="1" customHeight="1" x14ac:dyDescent="0.2">
      <c r="A91" s="197"/>
      <c r="B91" s="200"/>
      <c r="C91" s="46"/>
      <c r="D91" s="47"/>
      <c r="E91" s="47"/>
      <c r="F91" s="47"/>
      <c r="G91" s="49" t="s">
        <v>182</v>
      </c>
      <c r="H91" s="76"/>
      <c r="I91" s="200"/>
    </row>
    <row r="92" spans="1:9" ht="12.75" hidden="1" customHeight="1" x14ac:dyDescent="0.2">
      <c r="A92" s="197"/>
      <c r="B92" s="200"/>
      <c r="C92" s="46"/>
      <c r="D92" s="76"/>
      <c r="E92" s="76"/>
      <c r="F92" s="76"/>
      <c r="G92" s="49" t="s">
        <v>16</v>
      </c>
      <c r="H92" s="76"/>
      <c r="I92" s="200"/>
    </row>
    <row r="93" spans="1:9" ht="12.75" hidden="1" customHeight="1" x14ac:dyDescent="0.2">
      <c r="A93" s="197"/>
      <c r="B93" s="200"/>
      <c r="C93" s="46"/>
      <c r="D93" s="76"/>
      <c r="E93" s="76"/>
      <c r="F93" s="76"/>
      <c r="G93" s="49" t="s">
        <v>187</v>
      </c>
      <c r="H93" s="76"/>
      <c r="I93" s="200"/>
    </row>
    <row r="94" spans="1:9" ht="12.75" hidden="1" customHeight="1" x14ac:dyDescent="0.2">
      <c r="A94" s="197"/>
      <c r="B94" s="200"/>
      <c r="C94" s="46"/>
      <c r="D94" s="76"/>
      <c r="E94" s="76"/>
      <c r="F94" s="76"/>
      <c r="G94" s="49" t="s">
        <v>189</v>
      </c>
      <c r="H94" s="76"/>
      <c r="I94" s="200"/>
    </row>
    <row r="95" spans="1:9" ht="12.75" hidden="1" customHeight="1" x14ac:dyDescent="0.2">
      <c r="A95" s="197"/>
      <c r="B95" s="200"/>
      <c r="C95" s="46"/>
      <c r="D95" s="76"/>
      <c r="E95" s="76"/>
      <c r="F95" s="76"/>
      <c r="G95" s="49" t="s">
        <v>200</v>
      </c>
      <c r="H95" s="76"/>
      <c r="I95" s="200"/>
    </row>
    <row r="96" spans="1:9" ht="12.75" hidden="1" customHeight="1" x14ac:dyDescent="0.2">
      <c r="A96" s="197"/>
      <c r="B96" s="200"/>
      <c r="C96" s="46"/>
      <c r="D96" s="76"/>
      <c r="E96" s="76"/>
      <c r="F96" s="76"/>
      <c r="G96" s="49" t="s">
        <v>198</v>
      </c>
      <c r="H96" s="76"/>
      <c r="I96" s="200"/>
    </row>
    <row r="97" spans="1:13" ht="12.75" hidden="1" customHeight="1" x14ac:dyDescent="0.2">
      <c r="A97" s="197"/>
      <c r="B97" s="200"/>
      <c r="C97" s="46"/>
      <c r="D97" s="76"/>
      <c r="E97" s="76"/>
      <c r="F97" s="76"/>
      <c r="G97" s="49" t="s">
        <v>210</v>
      </c>
      <c r="H97" s="76"/>
      <c r="I97" s="200"/>
    </row>
    <row r="98" spans="1:13" ht="12.75" hidden="1" customHeight="1" x14ac:dyDescent="0.2">
      <c r="A98" s="197"/>
      <c r="B98" s="200"/>
      <c r="C98" s="46"/>
      <c r="D98" s="76"/>
      <c r="E98" s="76"/>
      <c r="F98" s="76"/>
      <c r="G98" s="49" t="s">
        <v>206</v>
      </c>
      <c r="H98" s="76"/>
      <c r="I98" s="200"/>
    </row>
    <row r="99" spans="1:13" ht="12.75" hidden="1" customHeight="1" x14ac:dyDescent="0.2">
      <c r="A99" s="197"/>
      <c r="B99" s="200"/>
      <c r="C99" s="46"/>
      <c r="D99" s="76"/>
      <c r="E99" s="76"/>
      <c r="F99" s="76"/>
      <c r="G99" s="49" t="s">
        <v>208</v>
      </c>
      <c r="H99" s="76"/>
      <c r="I99" s="200"/>
    </row>
    <row r="100" spans="1:13" ht="12.75" hidden="1" customHeight="1" x14ac:dyDescent="0.2">
      <c r="A100" s="197"/>
      <c r="B100" s="200"/>
      <c r="C100" s="46"/>
      <c r="D100" s="76"/>
      <c r="E100" s="76"/>
      <c r="F100" s="76"/>
      <c r="G100" s="49" t="s">
        <v>202</v>
      </c>
      <c r="H100" s="76"/>
      <c r="I100" s="200"/>
    </row>
    <row r="101" spans="1:13" ht="12.75" hidden="1" customHeight="1" x14ac:dyDescent="0.2">
      <c r="A101" s="197"/>
      <c r="B101" s="200"/>
      <c r="C101" s="46"/>
      <c r="D101" s="76"/>
      <c r="E101" s="76"/>
      <c r="F101" s="76"/>
      <c r="G101" s="49" t="s">
        <v>204</v>
      </c>
      <c r="H101" s="76"/>
      <c r="I101" s="200"/>
    </row>
    <row r="102" spans="1:13" ht="12.75" hidden="1" customHeight="1" x14ac:dyDescent="0.2">
      <c r="A102" s="197"/>
      <c r="B102" s="200"/>
      <c r="C102" s="46"/>
      <c r="D102" s="76"/>
      <c r="E102" s="76"/>
      <c r="F102" s="76"/>
      <c r="G102" s="49" t="s">
        <v>212</v>
      </c>
      <c r="H102" s="76"/>
      <c r="I102" s="200"/>
    </row>
    <row r="103" spans="1:13" ht="12.75" hidden="1" customHeight="1" x14ac:dyDescent="0.2">
      <c r="A103" s="197"/>
      <c r="B103" s="200"/>
      <c r="C103" s="46"/>
      <c r="D103" s="47"/>
      <c r="E103" s="47"/>
      <c r="F103" s="47"/>
      <c r="G103" s="49" t="s">
        <v>214</v>
      </c>
      <c r="H103" s="76"/>
      <c r="I103" s="200"/>
    </row>
    <row r="104" spans="1:13" ht="12.75" hidden="1" customHeight="1" x14ac:dyDescent="0.2">
      <c r="A104" s="197"/>
      <c r="B104" s="200"/>
      <c r="C104" s="46"/>
      <c r="D104" s="76"/>
      <c r="E104" s="76"/>
      <c r="F104" s="76"/>
      <c r="G104" s="49" t="s">
        <v>216</v>
      </c>
      <c r="H104" s="76"/>
      <c r="I104" s="200"/>
    </row>
    <row r="105" spans="1:13" ht="12.75" hidden="1" customHeight="1" x14ac:dyDescent="0.2">
      <c r="A105" s="197"/>
      <c r="B105" s="200"/>
      <c r="C105" s="46"/>
      <c r="D105" s="76"/>
      <c r="E105" s="76"/>
      <c r="F105" s="76"/>
      <c r="G105" s="49" t="s">
        <v>191</v>
      </c>
      <c r="H105" s="76"/>
      <c r="I105" s="200"/>
    </row>
    <row r="106" spans="1:13" ht="12.75" hidden="1" customHeight="1" x14ac:dyDescent="0.2">
      <c r="A106" s="197"/>
      <c r="B106" s="200"/>
      <c r="C106" s="46"/>
      <c r="D106" s="76"/>
      <c r="E106" s="76"/>
      <c r="F106" s="76"/>
      <c r="G106" s="51" t="s">
        <v>220</v>
      </c>
      <c r="H106" s="76"/>
      <c r="I106" s="200"/>
    </row>
    <row r="107" spans="1:13" ht="12.75" hidden="1" customHeight="1" x14ac:dyDescent="0.2">
      <c r="A107" s="197"/>
      <c r="B107" s="200"/>
      <c r="C107" s="46"/>
      <c r="D107" s="76"/>
      <c r="E107" s="76"/>
      <c r="F107" s="76"/>
      <c r="G107" s="49" t="s">
        <v>240</v>
      </c>
      <c r="H107" s="76"/>
      <c r="I107" s="200"/>
    </row>
    <row r="108" spans="1:13" ht="12.75" hidden="1" customHeight="1" x14ac:dyDescent="0.2">
      <c r="A108" s="197"/>
      <c r="B108" s="200"/>
      <c r="C108" s="46"/>
      <c r="D108" s="76"/>
      <c r="E108" s="76"/>
      <c r="F108" s="76"/>
      <c r="G108" s="49" t="s">
        <v>221</v>
      </c>
      <c r="H108" s="76"/>
      <c r="I108" s="200"/>
    </row>
    <row r="109" spans="1:13" ht="12.75" hidden="1" customHeight="1" x14ac:dyDescent="0.2">
      <c r="A109" s="197"/>
      <c r="B109" s="200"/>
      <c r="C109" s="46"/>
      <c r="D109" s="76"/>
      <c r="E109" s="76"/>
      <c r="F109" s="76"/>
      <c r="G109" s="49" t="s">
        <v>239</v>
      </c>
      <c r="H109" s="76"/>
      <c r="I109" s="200"/>
    </row>
    <row r="110" spans="1:13" ht="12.75" hidden="1" customHeight="1" x14ac:dyDescent="0.2">
      <c r="A110" s="197"/>
      <c r="B110" s="200"/>
      <c r="C110" s="46"/>
      <c r="D110" s="76"/>
      <c r="E110" s="76"/>
      <c r="F110" s="76"/>
      <c r="G110" s="52" t="s">
        <v>174</v>
      </c>
      <c r="H110" s="76"/>
      <c r="I110" s="200"/>
    </row>
    <row r="111" spans="1:13" ht="35.25" customHeight="1" x14ac:dyDescent="0.2">
      <c r="A111" s="198"/>
      <c r="B111" s="201"/>
      <c r="C111" s="58" t="s">
        <v>223</v>
      </c>
      <c r="D111" s="195" t="s">
        <v>264</v>
      </c>
      <c r="E111" s="195"/>
      <c r="F111" s="75" t="s">
        <v>224</v>
      </c>
      <c r="G111" s="77" t="s">
        <v>225</v>
      </c>
      <c r="H111" s="75" t="s">
        <v>226</v>
      </c>
      <c r="I111" s="201"/>
    </row>
    <row r="112" spans="1:13" ht="14.25" customHeight="1" x14ac:dyDescent="0.2">
      <c r="A112" s="146" t="s">
        <v>289</v>
      </c>
      <c r="B112" s="147"/>
      <c r="C112" s="148" t="s">
        <v>263</v>
      </c>
      <c r="D112" s="231"/>
      <c r="E112" s="232"/>
      <c r="F112" s="149">
        <v>44</v>
      </c>
      <c r="G112" s="150" t="s">
        <v>17</v>
      </c>
      <c r="H112" s="151">
        <v>4.5</v>
      </c>
      <c r="I112" s="43">
        <f>ROUND(F112*H112,2)</f>
        <v>198</v>
      </c>
      <c r="L112" s="55"/>
      <c r="M112" s="59" t="s">
        <v>242</v>
      </c>
    </row>
    <row r="113" spans="1:9" ht="14.25" customHeight="1" x14ac:dyDescent="0.2">
      <c r="A113" s="146">
        <v>42755</v>
      </c>
      <c r="B113" s="147" t="s">
        <v>280</v>
      </c>
      <c r="C113" s="148" t="s">
        <v>252</v>
      </c>
      <c r="D113" s="231" t="s">
        <v>281</v>
      </c>
      <c r="E113" s="232"/>
      <c r="F113" s="149">
        <v>45</v>
      </c>
      <c r="G113" s="150" t="s">
        <v>124</v>
      </c>
      <c r="H113" s="151">
        <v>0.71174400000000004</v>
      </c>
      <c r="I113" s="43">
        <f>ROUND(F113*H113,2)</f>
        <v>32.03</v>
      </c>
    </row>
    <row r="114" spans="1:9" ht="14.25" customHeight="1" x14ac:dyDescent="0.2">
      <c r="A114" s="146">
        <v>42755</v>
      </c>
      <c r="B114" s="147" t="s">
        <v>284</v>
      </c>
      <c r="C114" s="148" t="s">
        <v>251</v>
      </c>
      <c r="D114" s="231" t="s">
        <v>286</v>
      </c>
      <c r="E114" s="232"/>
      <c r="F114" s="149">
        <v>10</v>
      </c>
      <c r="G114" s="150" t="s">
        <v>124</v>
      </c>
      <c r="H114" s="151">
        <v>0.71174400000000004</v>
      </c>
      <c r="I114" s="43">
        <f>ROUND(F114*H114,2)</f>
        <v>7.12</v>
      </c>
    </row>
    <row r="115" spans="1:9" ht="14.25" customHeight="1" x14ac:dyDescent="0.2">
      <c r="A115" s="146">
        <v>42768</v>
      </c>
      <c r="B115" s="147" t="s">
        <v>283</v>
      </c>
      <c r="C115" s="148" t="s">
        <v>256</v>
      </c>
      <c r="D115" s="231" t="s">
        <v>287</v>
      </c>
      <c r="E115" s="232"/>
      <c r="F115" s="149">
        <v>12</v>
      </c>
      <c r="G115" s="150" t="s">
        <v>124</v>
      </c>
      <c r="H115" s="151">
        <v>0.71174400000000004</v>
      </c>
      <c r="I115" s="43">
        <f>ROUND(F115*H115,2)</f>
        <v>8.5399999999999991</v>
      </c>
    </row>
    <row r="116" spans="1:9" ht="14.25" customHeight="1" x14ac:dyDescent="0.2">
      <c r="A116" s="146">
        <v>42737</v>
      </c>
      <c r="B116" s="147" t="s">
        <v>288</v>
      </c>
      <c r="C116" s="148" t="s">
        <v>255</v>
      </c>
      <c r="D116" s="231" t="s">
        <v>290</v>
      </c>
      <c r="E116" s="232"/>
      <c r="F116" s="152">
        <v>1420</v>
      </c>
      <c r="G116" s="150" t="s">
        <v>17</v>
      </c>
      <c r="H116" s="151">
        <v>1</v>
      </c>
      <c r="I116" s="43">
        <f t="shared" ref="I116" si="0">ROUND(F116*H116,2)</f>
        <v>1420</v>
      </c>
    </row>
    <row r="117" spans="1:9" ht="14.25" customHeight="1" x14ac:dyDescent="0.2">
      <c r="A117" s="146"/>
      <c r="B117" s="147"/>
      <c r="C117" s="148"/>
      <c r="D117" s="231"/>
      <c r="E117" s="232"/>
      <c r="F117" s="152"/>
      <c r="G117" s="150"/>
      <c r="H117" s="151"/>
      <c r="I117" s="43">
        <f>ROUND(F117*H117,2)</f>
        <v>0</v>
      </c>
    </row>
    <row r="118" spans="1:9" ht="14.25" customHeight="1" x14ac:dyDescent="0.2">
      <c r="A118" s="146"/>
      <c r="B118" s="147"/>
      <c r="C118" s="148"/>
      <c r="D118" s="231"/>
      <c r="E118" s="232"/>
      <c r="F118" s="152"/>
      <c r="G118" s="150"/>
      <c r="H118" s="151"/>
      <c r="I118" s="43">
        <f t="shared" ref="I118:I133" si="1">ROUND(F118*H118,2)</f>
        <v>0</v>
      </c>
    </row>
    <row r="119" spans="1:9" ht="14.25" customHeight="1" x14ac:dyDescent="0.2">
      <c r="A119" s="146"/>
      <c r="B119" s="147"/>
      <c r="C119" s="148"/>
      <c r="D119" s="231"/>
      <c r="E119" s="232"/>
      <c r="F119" s="152"/>
      <c r="G119" s="150"/>
      <c r="H119" s="151"/>
      <c r="I119" s="43">
        <f t="shared" si="1"/>
        <v>0</v>
      </c>
    </row>
    <row r="120" spans="1:9" ht="14.25" customHeight="1" x14ac:dyDescent="0.2">
      <c r="A120" s="153"/>
      <c r="B120" s="147"/>
      <c r="C120" s="148"/>
      <c r="D120" s="231"/>
      <c r="E120" s="232"/>
      <c r="F120" s="154"/>
      <c r="G120" s="150"/>
      <c r="H120" s="155"/>
      <c r="I120" s="43">
        <f t="shared" si="1"/>
        <v>0</v>
      </c>
    </row>
    <row r="121" spans="1:9" ht="14.25" customHeight="1" x14ac:dyDescent="0.2">
      <c r="A121" s="146"/>
      <c r="B121" s="147"/>
      <c r="C121" s="148"/>
      <c r="D121" s="231"/>
      <c r="E121" s="232"/>
      <c r="F121" s="152"/>
      <c r="G121" s="150"/>
      <c r="H121" s="151"/>
      <c r="I121" s="43">
        <f t="shared" si="1"/>
        <v>0</v>
      </c>
    </row>
    <row r="122" spans="1:9" ht="14.25" customHeight="1" x14ac:dyDescent="0.2">
      <c r="A122" s="153"/>
      <c r="B122" s="147"/>
      <c r="C122" s="148"/>
      <c r="D122" s="231"/>
      <c r="E122" s="232"/>
      <c r="F122" s="154"/>
      <c r="G122" s="150"/>
      <c r="H122" s="155"/>
      <c r="I122" s="43">
        <f t="shared" si="1"/>
        <v>0</v>
      </c>
    </row>
    <row r="123" spans="1:9" ht="14.25" customHeight="1" x14ac:dyDescent="0.2">
      <c r="A123" s="146"/>
      <c r="B123" s="147"/>
      <c r="C123" s="148"/>
      <c r="D123" s="231"/>
      <c r="E123" s="232"/>
      <c r="F123" s="152"/>
      <c r="G123" s="150"/>
      <c r="H123" s="151"/>
      <c r="I123" s="43">
        <f t="shared" si="1"/>
        <v>0</v>
      </c>
    </row>
    <row r="124" spans="1:9" ht="14.25" customHeight="1" x14ac:dyDescent="0.2">
      <c r="A124" s="153"/>
      <c r="B124" s="147"/>
      <c r="C124" s="148"/>
      <c r="D124" s="231"/>
      <c r="E124" s="232"/>
      <c r="F124" s="154"/>
      <c r="G124" s="150"/>
      <c r="H124" s="155"/>
      <c r="I124" s="43">
        <f t="shared" si="1"/>
        <v>0</v>
      </c>
    </row>
    <row r="125" spans="1:9" ht="14.25" customHeight="1" x14ac:dyDescent="0.2">
      <c r="A125" s="153"/>
      <c r="B125" s="147"/>
      <c r="C125" s="148"/>
      <c r="D125" s="231"/>
      <c r="E125" s="232"/>
      <c r="F125" s="154"/>
      <c r="G125" s="150"/>
      <c r="H125" s="155"/>
      <c r="I125" s="43">
        <f t="shared" si="1"/>
        <v>0</v>
      </c>
    </row>
    <row r="126" spans="1:9" ht="14.25" customHeight="1" x14ac:dyDescent="0.2">
      <c r="A126" s="153"/>
      <c r="B126" s="147"/>
      <c r="C126" s="148"/>
      <c r="D126" s="231"/>
      <c r="E126" s="232"/>
      <c r="F126" s="154"/>
      <c r="G126" s="150"/>
      <c r="H126" s="155"/>
      <c r="I126" s="43">
        <f t="shared" si="1"/>
        <v>0</v>
      </c>
    </row>
    <row r="127" spans="1:9" ht="14.25" customHeight="1" x14ac:dyDescent="0.2">
      <c r="A127" s="153"/>
      <c r="B127" s="147"/>
      <c r="C127" s="148"/>
      <c r="D127" s="231"/>
      <c r="E127" s="232"/>
      <c r="F127" s="154"/>
      <c r="G127" s="150"/>
      <c r="H127" s="155"/>
      <c r="I127" s="43">
        <f t="shared" si="1"/>
        <v>0</v>
      </c>
    </row>
    <row r="128" spans="1:9" ht="14.25" customHeight="1" x14ac:dyDescent="0.2">
      <c r="A128" s="146"/>
      <c r="B128" s="147"/>
      <c r="C128" s="148"/>
      <c r="D128" s="231"/>
      <c r="E128" s="232"/>
      <c r="F128" s="152"/>
      <c r="G128" s="150"/>
      <c r="H128" s="151"/>
      <c r="I128" s="43">
        <f t="shared" si="1"/>
        <v>0</v>
      </c>
    </row>
    <row r="129" spans="1:9" ht="14.25" customHeight="1" x14ac:dyDescent="0.2">
      <c r="A129" s="146"/>
      <c r="B129" s="147"/>
      <c r="C129" s="148"/>
      <c r="D129" s="231"/>
      <c r="E129" s="232"/>
      <c r="F129" s="152"/>
      <c r="G129" s="150"/>
      <c r="H129" s="151"/>
      <c r="I129" s="43">
        <f t="shared" si="1"/>
        <v>0</v>
      </c>
    </row>
    <row r="130" spans="1:9" ht="14.25" customHeight="1" x14ac:dyDescent="0.2">
      <c r="A130" s="146"/>
      <c r="B130" s="147"/>
      <c r="C130" s="148"/>
      <c r="D130" s="231"/>
      <c r="E130" s="232"/>
      <c r="F130" s="152"/>
      <c r="G130" s="150"/>
      <c r="H130" s="151"/>
      <c r="I130" s="43">
        <f t="shared" si="1"/>
        <v>0</v>
      </c>
    </row>
    <row r="131" spans="1:9" ht="14.25" customHeight="1" x14ac:dyDescent="0.2">
      <c r="A131" s="146"/>
      <c r="B131" s="147"/>
      <c r="C131" s="148"/>
      <c r="D131" s="231"/>
      <c r="E131" s="232"/>
      <c r="F131" s="152"/>
      <c r="G131" s="150"/>
      <c r="H131" s="151"/>
      <c r="I131" s="43">
        <f>ROUND(F131*H131,2)</f>
        <v>0</v>
      </c>
    </row>
    <row r="132" spans="1:9" ht="14.25" customHeight="1" x14ac:dyDescent="0.2">
      <c r="A132" s="146"/>
      <c r="B132" s="147"/>
      <c r="C132" s="148"/>
      <c r="D132" s="231"/>
      <c r="E132" s="232"/>
      <c r="F132" s="152"/>
      <c r="G132" s="150"/>
      <c r="H132" s="151"/>
      <c r="I132" s="43">
        <f t="shared" si="1"/>
        <v>0</v>
      </c>
    </row>
    <row r="133" spans="1:9" ht="14.25" customHeight="1" x14ac:dyDescent="0.2">
      <c r="A133" s="146"/>
      <c r="B133" s="147"/>
      <c r="C133" s="148"/>
      <c r="D133" s="231"/>
      <c r="E133" s="232"/>
      <c r="F133" s="152"/>
      <c r="G133" s="150"/>
      <c r="H133" s="151"/>
      <c r="I133" s="43">
        <f t="shared" si="1"/>
        <v>0</v>
      </c>
    </row>
    <row r="134" spans="1:9" ht="13.5" x14ac:dyDescent="0.25">
      <c r="A134" s="22"/>
      <c r="B134" s="22"/>
      <c r="C134" s="22"/>
      <c r="D134" s="22"/>
      <c r="E134" s="22"/>
      <c r="F134" s="22"/>
      <c r="G134" s="22"/>
      <c r="H134" s="23" t="s">
        <v>6</v>
      </c>
      <c r="I134" s="24">
        <f>SUM(I112:I133)</f>
        <v>1665.69</v>
      </c>
    </row>
    <row r="135" spans="1:9" ht="13.5" x14ac:dyDescent="0.25">
      <c r="A135" s="25" t="s">
        <v>222</v>
      </c>
      <c r="B135" s="26"/>
      <c r="C135" s="27"/>
      <c r="D135" s="22"/>
      <c r="E135" s="22"/>
      <c r="F135" s="22"/>
      <c r="G135" s="22"/>
      <c r="H135" s="23"/>
      <c r="I135" s="28"/>
    </row>
    <row r="136" spans="1:9" ht="12" customHeight="1" x14ac:dyDescent="0.2">
      <c r="A136" s="22"/>
      <c r="B136" s="22"/>
      <c r="C136" s="22"/>
      <c r="D136" s="62" t="s">
        <v>5</v>
      </c>
      <c r="F136" s="62"/>
      <c r="G136" s="30"/>
      <c r="H136" s="30"/>
      <c r="I136" s="30"/>
    </row>
    <row r="137" spans="1:9" x14ac:dyDescent="0.2">
      <c r="A137" s="31" t="s">
        <v>7</v>
      </c>
      <c r="B137" s="30"/>
      <c r="C137" s="30"/>
      <c r="D137" s="63"/>
      <c r="E137" s="64"/>
      <c r="F137" s="212" t="s">
        <v>10</v>
      </c>
      <c r="G137" s="213"/>
      <c r="H137" s="213"/>
      <c r="I137" s="213"/>
    </row>
    <row r="138" spans="1:9" x14ac:dyDescent="0.2">
      <c r="A138" s="31" t="s">
        <v>8</v>
      </c>
      <c r="B138" s="30"/>
      <c r="C138" s="30"/>
      <c r="D138" s="63"/>
      <c r="E138" s="64"/>
      <c r="F138" s="214" t="s">
        <v>270</v>
      </c>
      <c r="G138" s="215"/>
      <c r="H138" s="215"/>
      <c r="I138" s="215"/>
    </row>
    <row r="139" spans="1:9" x14ac:dyDescent="0.2">
      <c r="A139" s="33" t="s">
        <v>18</v>
      </c>
      <c r="B139" s="34" t="s">
        <v>19</v>
      </c>
      <c r="C139" s="30"/>
      <c r="D139" s="65"/>
      <c r="E139" s="66"/>
      <c r="F139" s="35" t="s">
        <v>11</v>
      </c>
      <c r="G139" s="35"/>
      <c r="H139" s="35"/>
    </row>
    <row r="140" spans="1:9" x14ac:dyDescent="0.2">
      <c r="A140" s="33"/>
      <c r="B140" s="34" t="s">
        <v>20</v>
      </c>
      <c r="C140" s="30"/>
      <c r="D140" s="65"/>
      <c r="E140" s="66"/>
      <c r="F140" s="214" t="s">
        <v>243</v>
      </c>
      <c r="G140" s="215"/>
      <c r="H140" s="215"/>
      <c r="I140" s="215"/>
    </row>
    <row r="141" spans="1:9" x14ac:dyDescent="0.2">
      <c r="A141" s="31" t="s">
        <v>9</v>
      </c>
      <c r="B141" s="36"/>
      <c r="C141" s="30"/>
      <c r="D141" s="65"/>
      <c r="E141" s="66"/>
      <c r="F141" s="32" t="s">
        <v>12</v>
      </c>
      <c r="G141" s="32"/>
      <c r="H141" s="32"/>
      <c r="I141" s="69" t="s">
        <v>244</v>
      </c>
    </row>
    <row r="142" spans="1:9" x14ac:dyDescent="0.2">
      <c r="A142" s="31" t="s">
        <v>22</v>
      </c>
      <c r="B142" s="36"/>
      <c r="C142" s="30"/>
      <c r="D142" s="67"/>
      <c r="E142" s="68"/>
      <c r="F142" s="210" t="s">
        <v>245</v>
      </c>
      <c r="G142" s="211"/>
      <c r="H142" s="211"/>
      <c r="I142" s="211"/>
    </row>
    <row r="143" spans="1:9" ht="12.75" customHeight="1" x14ac:dyDescent="0.2">
      <c r="A143" s="31" t="s">
        <v>21</v>
      </c>
      <c r="B143" s="30"/>
      <c r="C143" s="37"/>
      <c r="D143" s="65"/>
      <c r="E143" s="66"/>
      <c r="F143" s="210" t="s">
        <v>245</v>
      </c>
      <c r="G143" s="211"/>
      <c r="H143" s="211"/>
      <c r="I143" s="211"/>
    </row>
    <row r="144" spans="1:9" x14ac:dyDescent="0.2">
      <c r="A144" s="26"/>
      <c r="B144" s="27"/>
      <c r="C144" s="38"/>
      <c r="D144" s="26"/>
      <c r="E144" s="39"/>
      <c r="F144" s="210" t="s">
        <v>245</v>
      </c>
      <c r="G144" s="211"/>
      <c r="H144" s="211"/>
      <c r="I144" s="211"/>
    </row>
    <row r="145" spans="1:9" ht="7.5" customHeight="1" x14ac:dyDescent="0.2">
      <c r="A145" s="26"/>
      <c r="B145" s="27"/>
      <c r="C145" s="38"/>
      <c r="D145" s="26"/>
      <c r="E145" s="26"/>
      <c r="F145" s="27"/>
      <c r="G145" s="40"/>
      <c r="H145" s="40"/>
      <c r="I145" s="40"/>
    </row>
    <row r="146" spans="1:9" x14ac:dyDescent="0.2">
      <c r="A146" s="22"/>
      <c r="B146" s="26"/>
      <c r="C146" s="26"/>
      <c r="D146" s="26"/>
      <c r="E146" s="26"/>
      <c r="F146" s="41" t="s">
        <v>13</v>
      </c>
      <c r="G146" s="27"/>
      <c r="H146" s="27"/>
      <c r="I146" s="27"/>
    </row>
    <row r="147" spans="1:9" ht="30" customHeight="1" x14ac:dyDescent="0.2">
      <c r="A147" s="22"/>
      <c r="B147" s="26"/>
      <c r="C147" s="26"/>
      <c r="D147" s="26"/>
      <c r="E147" s="26"/>
      <c r="F147" s="41"/>
      <c r="G147" s="27"/>
      <c r="H147" s="27"/>
      <c r="I147" s="27"/>
    </row>
    <row r="148" spans="1:9" x14ac:dyDescent="0.2">
      <c r="A148" s="60" t="s">
        <v>14</v>
      </c>
      <c r="B148" s="61" t="s">
        <v>15</v>
      </c>
      <c r="C148" s="26"/>
      <c r="D148" s="26"/>
      <c r="E148" s="26"/>
      <c r="F148" s="42" t="s">
        <v>26</v>
      </c>
      <c r="G148" s="26" t="s">
        <v>27</v>
      </c>
      <c r="H148" s="26"/>
      <c r="I148" s="26"/>
    </row>
    <row r="149" spans="1:9" x14ac:dyDescent="0.2">
      <c r="A149" s="22"/>
      <c r="B149" s="22"/>
      <c r="C149" s="22"/>
      <c r="D149" s="22"/>
      <c r="E149" s="22"/>
      <c r="F149" s="22"/>
      <c r="G149" s="22"/>
      <c r="H149" s="22"/>
      <c r="I149" s="22"/>
    </row>
  </sheetData>
  <sheetProtection algorithmName="SHA-512" hashValue="+g8aYyuxy3bfigybv1orJt9LjPFn3Cs1z16m5MX3EUvP93UpedQnDGyKhT02qxp80Zh50Xwn3o0kpeaHIU893g==" saltValue="275aDiKYk/3tgBAUh6B5Zw==" spinCount="100000" sheet="1" objects="1" scenarios="1" selectLockedCells="1"/>
  <mergeCells count="45">
    <mergeCell ref="D127:E127"/>
    <mergeCell ref="D128:E128"/>
    <mergeCell ref="F144:I144"/>
    <mergeCell ref="D129:E129"/>
    <mergeCell ref="D130:E130"/>
    <mergeCell ref="D131:E131"/>
    <mergeCell ref="D132:E132"/>
    <mergeCell ref="D133:E133"/>
    <mergeCell ref="F137:I137"/>
    <mergeCell ref="F138:I138"/>
    <mergeCell ref="F140:I140"/>
    <mergeCell ref="F142:I142"/>
    <mergeCell ref="F143:I143"/>
    <mergeCell ref="D122:E122"/>
    <mergeCell ref="D123:E123"/>
    <mergeCell ref="D124:E124"/>
    <mergeCell ref="D125:E125"/>
    <mergeCell ref="D126:E126"/>
    <mergeCell ref="D112:E112"/>
    <mergeCell ref="D118:E118"/>
    <mergeCell ref="D119:E119"/>
    <mergeCell ref="D120:E120"/>
    <mergeCell ref="D121:E121"/>
    <mergeCell ref="D113:E113"/>
    <mergeCell ref="D114:E114"/>
    <mergeCell ref="D115:E115"/>
    <mergeCell ref="D116:E116"/>
    <mergeCell ref="D117:E117"/>
    <mergeCell ref="A20:A111"/>
    <mergeCell ref="B20:B111"/>
    <mergeCell ref="C20:H20"/>
    <mergeCell ref="I20:I111"/>
    <mergeCell ref="D111:E111"/>
    <mergeCell ref="G18:I18"/>
    <mergeCell ref="A1:H1"/>
    <mergeCell ref="A3:H3"/>
    <mergeCell ref="D4:F4"/>
    <mergeCell ref="B6:C6"/>
    <mergeCell ref="B7:C7"/>
    <mergeCell ref="D7:I7"/>
    <mergeCell ref="D8:G8"/>
    <mergeCell ref="C9:I9"/>
    <mergeCell ref="C10:I10"/>
    <mergeCell ref="B12:C12"/>
    <mergeCell ref="G16:I16"/>
  </mergeCells>
  <conditionalFormatting sqref="C112">
    <cfRule type="dataBar" priority="4">
      <dataBar>
        <cfvo type="min"/>
        <cfvo type="max"/>
        <color rgb="FF63C384"/>
      </dataBar>
    </cfRule>
  </conditionalFormatting>
  <conditionalFormatting sqref="C123:C133 C113:C118">
    <cfRule type="dataBar" priority="3">
      <dataBar>
        <cfvo type="min"/>
        <cfvo type="max"/>
        <color rgb="FF63C384"/>
      </dataBar>
    </cfRule>
  </conditionalFormatting>
  <conditionalFormatting sqref="C119:C120">
    <cfRule type="dataBar" priority="2">
      <dataBar>
        <cfvo type="min"/>
        <cfvo type="max"/>
        <color rgb="FF63C384"/>
      </dataBar>
    </cfRule>
  </conditionalFormatting>
  <conditionalFormatting sqref="C121:C122">
    <cfRule type="dataBar" priority="1">
      <dataBar>
        <cfvo type="min"/>
        <cfvo type="max"/>
        <color rgb="FF63C384"/>
      </dataBar>
    </cfRule>
  </conditionalFormatting>
  <dataValidations count="2">
    <dataValidation type="list" allowBlank="1" showInputMessage="1" showErrorMessage="1" sqref="G112:G133" xr:uid="{00000000-0002-0000-0100-000000000000}">
      <formula1>$G$21:$G$110</formula1>
    </dataValidation>
    <dataValidation type="list" allowBlank="1" showInputMessage="1" showErrorMessage="1" sqref="C112:C133" xr:uid="{00000000-0002-0000-0100-000001000000}">
      <formula1>$C$22:$C$38</formula1>
    </dataValidation>
  </dataValidations>
  <hyperlinks>
    <hyperlink ref="G27" r:id="rId1" display="http://www.lb.lt/exchange/history.asp?Lang=L&amp;Cid=ALL&amp;Y=2012&amp;M=9&amp;D=20&amp;id=14239&amp;ord=2&amp;dir=ASC" xr:uid="{00000000-0004-0000-0100-000000000000}"/>
    <hyperlink ref="G46" r:id="rId2" display="http://www.lb.lt/exchange/history.asp?Lang=L&amp;Cid=DZD&amp;Y=2012&amp;M=9&amp;D=20&amp;id=14239&amp;ord=2&amp;dir=ASC" xr:uid="{00000000-0004-0000-0100-000001000000}"/>
    <hyperlink ref="G29" r:id="rId3" display="http://www.lb.lt/exchange/history.asp?Lang=L&amp;Cid=ARS&amp;Y=2012&amp;M=9&amp;D=20&amp;id=14239&amp;ord=2&amp;dir=ASC" xr:uid="{00000000-0004-0000-0100-000002000000}"/>
    <hyperlink ref="G28" r:id="rId4" display="http://www.lb.lt/exchange/history.asp?Lang=L&amp;Cid=AMD&amp;Y=2012&amp;M=9&amp;D=20&amp;id=14239&amp;ord=2&amp;dir=ASC" xr:uid="{00000000-0004-0000-0100-000003000000}"/>
    <hyperlink ref="G30" r:id="rId5" display="http://www.lb.lt/exchange/history.asp?Lang=L&amp;Cid=AUD&amp;Y=2012&amp;M=9&amp;D=20&amp;id=14239&amp;ord=2&amp;dir=ASC" xr:uid="{00000000-0004-0000-0100-000004000000}"/>
    <hyperlink ref="G31" r:id="rId6" display="http://www.lb.lt/exchange/history.asp?Lang=L&amp;Cid=AZN&amp;Y=2012&amp;M=9&amp;D=20&amp;id=14239&amp;ord=2&amp;dir=ASC" xr:uid="{00000000-0004-0000-0100-000005000000}"/>
    <hyperlink ref="G35" r:id="rId7" display="http://www.lb.lt/exchange/history.asp?Lang=L&amp;Cid=BHD&amp;Y=2012&amp;M=9&amp;D=20&amp;id=14239&amp;ord=2&amp;dir=ASC" xr:uid="{00000000-0004-0000-0100-000006000000}"/>
    <hyperlink ref="G36" r:id="rId8" display="http://www.lb.lt/exchange/history.asp?Lang=L&amp;Cid=BYR&amp;Y=2012&amp;M=9&amp;D=20&amp;id=14239&amp;ord=2&amp;dir=ASC" xr:uid="{00000000-0004-0000-0100-000007000000}"/>
    <hyperlink ref="G33" r:id="rId9" display="http://www.lb.lt/exchange/history.asp?Lang=L&amp;Cid=BDT&amp;Y=2012&amp;M=9&amp;D=20&amp;id=14239&amp;ord=2&amp;dir=ASC" xr:uid="{00000000-0004-0000-0100-000008000000}"/>
    <hyperlink ref="G37" r:id="rId10" display="http://www.lb.lt/exchange/history.asp?Lang=L&amp;Cid=BOB&amp;Y=2012&amp;M=9&amp;D=20&amp;id=14239&amp;ord=2&amp;dir=ASC" xr:uid="{00000000-0004-0000-0100-000009000000}"/>
    <hyperlink ref="G32" r:id="rId11" display="http://www.lb.lt/exchange/history.asp?Lang=L&amp;Cid=BAM&amp;Y=2012&amp;M=9&amp;D=20&amp;id=14239&amp;ord=2&amp;dir=ASC" xr:uid="{00000000-0004-0000-0100-00000A000000}"/>
    <hyperlink ref="G38" r:id="rId12" display="http://www.lb.lt/exchange/history.asp?Lang=L&amp;Cid=BRL&amp;Y=2012&amp;M=9&amp;D=20&amp;id=14239&amp;ord=2&amp;dir=ASC" xr:uid="{00000000-0004-0000-0100-00000B000000}"/>
    <hyperlink ref="G34" r:id="rId13" display="http://www.lb.lt/exchange/history.asp?Lang=L&amp;Cid=BGN&amp;Y=2012&amp;M=9&amp;D=20&amp;id=14239&amp;ord=2&amp;dir=ASC" xr:uid="{00000000-0004-0000-0100-00000C000000}"/>
    <hyperlink ref="G109" r:id="rId14" display="http://www.lb.lt/exchange/history.asp?Lang=L&amp;Cid=XOF&amp;Y=2012&amp;M=9&amp;D=20&amp;id=14239&amp;ord=2&amp;dir=ASC" xr:uid="{00000000-0004-0000-0100-00000D000000}"/>
    <hyperlink ref="G107" r:id="rId15" display="http://www.lb.lt/exchange/history.asp?Lang=L&amp;Cid=XAF&amp;Y=2012&amp;M=9&amp;D=20&amp;id=14239&amp;ord=2&amp;dir=ASC" xr:uid="{00000000-0004-0000-0100-00000E000000}"/>
    <hyperlink ref="G44" r:id="rId16" display="http://www.lb.lt/exchange/history.asp?Lang=L&amp;Cid=CZK&amp;Y=2012&amp;M=9&amp;D=20&amp;id=14239&amp;ord=2&amp;dir=ASC" xr:uid="{00000000-0004-0000-0100-00000F000000}"/>
    <hyperlink ref="G41" r:id="rId17" display="http://www.lb.lt/exchange/history.asp?Lang=L&amp;Cid=CLP&amp;Y=2012&amp;M=9&amp;D=20&amp;id=14239&amp;ord=2&amp;dir=ASC" xr:uid="{00000000-0004-0000-0100-000010000000}"/>
    <hyperlink ref="G45" r:id="rId18" display="http://www.lb.lt/exchange/history.asp?Lang=L&amp;Cid=DKK&amp;Y=2012&amp;M=9&amp;D=20&amp;id=14239&amp;ord=2&amp;dir=ASC" xr:uid="{00000000-0004-0000-0100-000011000000}"/>
    <hyperlink ref="G49" r:id="rId19" display="http://www.lb.lt/exchange/history.asp?Lang=L&amp;Cid=GBP&amp;Y=2012&amp;M=9&amp;D=20&amp;id=14239&amp;ord=2&amp;dir=ASC" xr:uid="{00000000-0004-0000-0100-000012000000}"/>
    <hyperlink ref="G47" r:id="rId20" display="http://www.lb.lt/exchange/history.asp?Lang=L&amp;Cid=EGP&amp;Y=2012&amp;M=9&amp;D=20&amp;id=14239&amp;ord=2&amp;dir=ASC" xr:uid="{00000000-0004-0000-0100-000013000000}"/>
    <hyperlink ref="G48" r:id="rId21" display="http://www.lb.lt/exchange/history.asp?Lang=L&amp;Cid=ETB&amp;Y=2012&amp;M=9&amp;D=20&amp;id=14239&amp;ord=2&amp;dir=ASC" xr:uid="{00000000-0004-0000-0100-000014000000}"/>
    <hyperlink ref="G22" r:id="rId22" display="http://www.lb.lt/exchange/history.asp?Lang=L&amp;Cid=EUR&amp;Y=2012&amp;M=9&amp;D=20&amp;id=14239&amp;ord=2&amp;dir=ASC" xr:uid="{00000000-0004-0000-0100-000015000000}"/>
    <hyperlink ref="G84" r:id="rId23" display="http://www.lb.lt/exchange/history.asp?Lang=L&amp;Cid=PHP&amp;Y=2012&amp;M=9&amp;D=20&amp;id=14239&amp;ord=2&amp;dir=ASC" xr:uid="{00000000-0004-0000-0100-000016000000}"/>
    <hyperlink ref="G50" r:id="rId24" display="http://www.lb.lt/exchange/history.asp?Lang=L&amp;Cid=GEL&amp;Y=2012&amp;M=9&amp;D=20&amp;id=14239&amp;ord=2&amp;dir=ASC" xr:uid="{00000000-0004-0000-0100-000017000000}"/>
    <hyperlink ref="G51" r:id="rId25" display="http://www.lb.lt/exchange/history.asp?Lang=L&amp;Cid=GNF&amp;Y=2012&amp;M=9&amp;D=20&amp;id=14239&amp;ord=2&amp;dir=ASC" xr:uid="{00000000-0004-0000-0100-000018000000}"/>
    <hyperlink ref="G52" r:id="rId26" display="http://www.lb.lt/exchange/history.asp?Lang=L&amp;Cid=HKD&amp;Y=2012&amp;M=9&amp;D=20&amp;id=14239&amp;ord=2&amp;dir=ASC" xr:uid="{00000000-0004-0000-0100-000019000000}"/>
    <hyperlink ref="G57" r:id="rId27" display="http://www.lb.lt/exchange/history.asp?Lang=L&amp;Cid=INR&amp;Y=2012&amp;M=9&amp;D=20&amp;id=14239&amp;ord=2&amp;dir=ASC" xr:uid="{00000000-0004-0000-0100-00001A000000}"/>
    <hyperlink ref="G55" r:id="rId28" display="http://www.lb.lt/exchange/history.asp?Lang=L&amp;Cid=IDR&amp;Y=2012&amp;M=9&amp;D=20&amp;id=14239&amp;ord=2&amp;dir=ASC" xr:uid="{00000000-0004-0000-0100-00001B000000}"/>
    <hyperlink ref="G58" r:id="rId29" display="http://www.lb.lt/exchange/history.asp?Lang=L&amp;Cid=IQD&amp;Y=2012&amp;M=9&amp;D=20&amp;id=14239&amp;ord=2&amp;dir=ASC" xr:uid="{00000000-0004-0000-0100-00001C000000}"/>
    <hyperlink ref="G59" r:id="rId30" display="http://www.lb.lt/exchange/history.asp?Lang=L&amp;Cid=IRR&amp;Y=2012&amp;M=9&amp;D=20&amp;id=14239&amp;ord=2&amp;dir=ASC" xr:uid="{00000000-0004-0000-0100-00001D000000}"/>
    <hyperlink ref="G60" r:id="rId31" display="http://www.lb.lt/exchange/history.asp?Lang=L&amp;Cid=ISK&amp;Y=2012&amp;M=9&amp;D=20&amp;id=14239&amp;ord=2&amp;dir=ASC" xr:uid="{00000000-0004-0000-0100-00001E000000}"/>
    <hyperlink ref="G56" r:id="rId32" display="http://www.lb.lt/exchange/history.asp?Lang=L&amp;Cid=ILS&amp;Y=2012&amp;M=9&amp;D=20&amp;id=14239&amp;ord=2&amp;dir=ASC" xr:uid="{00000000-0004-0000-0100-00001F000000}"/>
    <hyperlink ref="G63" r:id="rId33" display="http://www.lb.lt/exchange/history.asp?Lang=L&amp;Cid=JPY&amp;Y=2012&amp;M=9&amp;D=20&amp;id=14239&amp;ord=2&amp;dir=ASC" xr:uid="{00000000-0004-0000-0100-000020000000}"/>
    <hyperlink ref="G23" r:id="rId34" display="http://www.lb.lt/exchange/history.asp?Lang=L&amp;Cid=USD&amp;Y=2012&amp;M=9&amp;D=20&amp;id=14239&amp;ord=2&amp;dir=ASC" xr:uid="{00000000-0004-0000-0100-000021000000}"/>
    <hyperlink ref="G61" r:id="rId35" display="http://www.lb.lt/exchange/history.asp?Lang=L&amp;Cid=YER&amp;Y=2012&amp;M=9&amp;D=20&amp;id=14239&amp;ord=2&amp;dir=ASC" xr:uid="{00000000-0004-0000-0100-000022000000}"/>
    <hyperlink ref="G62" r:id="rId36" display="http://www.lb.lt/exchange/history.asp?Lang=L&amp;Cid=JOD&amp;Y=2012&amp;M=9&amp;D=20&amp;id=14239&amp;ord=2&amp;dir=ASC" xr:uid="{00000000-0004-0000-0100-000023000000}"/>
    <hyperlink ref="G25" r:id="rId37" display="http://www.lb.lt/exchange/history.asp?Lang=L&amp;Cid=AED&amp;Y=2012&amp;M=9&amp;D=20&amp;id=14239&amp;ord=2&amp;dir=ASC" xr:uid="{00000000-0004-0000-0100-000024000000}"/>
    <hyperlink ref="G39" r:id="rId38" display="http://www.lb.lt/exchange/history.asp?Lang=L&amp;Cid=CAD&amp;Y=2012&amp;M=9&amp;D=20&amp;id=14239&amp;ord=2&amp;dir=ASC" xr:uid="{00000000-0004-0000-0100-000025000000}"/>
    <hyperlink ref="G87" r:id="rId39" display="http://www.lb.lt/exchange/history.asp?Lang=L&amp;Cid=QAR&amp;Y=2012&amp;M=9&amp;D=20&amp;id=14239&amp;ord=2&amp;dir=ASC" xr:uid="{00000000-0004-0000-0100-000026000000}"/>
    <hyperlink ref="G68" r:id="rId40" display="http://www.lb.lt/exchange/history.asp?Lang=L&amp;Cid=KZT&amp;Y=2012&amp;M=9&amp;D=20&amp;id=14239&amp;ord=2&amp;dir=ASC" xr:uid="{00000000-0004-0000-0100-000027000000}"/>
    <hyperlink ref="G64" r:id="rId41" display="http://www.lb.lt/exchange/history.asp?Lang=L&amp;Cid=KES&amp;Y=2012&amp;M=9&amp;D=20&amp;id=14239&amp;ord=2&amp;dir=ASC" xr:uid="{00000000-0004-0000-0100-000028000000}"/>
    <hyperlink ref="G42" r:id="rId42" display="http://www.lb.lt/exchange/history.asp?Lang=L&amp;Cid=CNY&amp;Y=2012&amp;M=9&amp;D=20&amp;id=14239&amp;ord=2&amp;dir=ASC" xr:uid="{00000000-0004-0000-0100-000029000000}"/>
    <hyperlink ref="G65" r:id="rId43" display="http://www.lb.lt/exchange/history.asp?Lang=L&amp;Cid=KGS&amp;Y=2012&amp;M=9&amp;D=20&amp;id=14239&amp;ord=2&amp;dir=ASC" xr:uid="{00000000-0004-0000-0100-00002A000000}"/>
    <hyperlink ref="G43" r:id="rId44" display="http://www.lb.lt/exchange/history.asp?Lang=L&amp;Cid=COP&amp;Y=2012&amp;M=9&amp;D=20&amp;id=14239&amp;ord=2&amp;dir=ASC" xr:uid="{00000000-0004-0000-0100-00002B000000}"/>
    <hyperlink ref="G53" r:id="rId45" display="http://www.lb.lt/exchange/history.asp?Lang=L&amp;Cid=HRK&amp;Y=2012&amp;M=9&amp;D=20&amp;id=14239&amp;ord=2&amp;dir=ASC" xr:uid="{00000000-0004-0000-0100-00002C000000}"/>
    <hyperlink ref="G67" r:id="rId46" display="http://www.lb.lt/exchange/history.asp?Lang=L&amp;Cid=KWD&amp;Y=2012&amp;M=9&amp;D=20&amp;id=14239&amp;ord=2&amp;dir=ASC" xr:uid="{00000000-0004-0000-0100-00002D000000}"/>
    <hyperlink ref="G71" r:id="rId47" display="http://www.lb.lt/exchange/history.asp?Lang=L&amp;Cid=LVL&amp;Y=2012&amp;M=9&amp;D=20&amp;id=14239&amp;ord=2&amp;dir=ASC" xr:uid="{00000000-0004-0000-0100-00002E000000}"/>
    <hyperlink ref="G86" r:id="rId48" display="http://www.lb.lt/exchange/history.asp?Lang=L&amp;Cid=PLN&amp;Y=2012&amp;M=9&amp;D=20&amp;id=14239&amp;ord=2&amp;dir=ASC" xr:uid="{00000000-0004-0000-0100-00002F000000}"/>
    <hyperlink ref="G69" r:id="rId49" display="http://www.lb.lt/exchange/history.asp?Lang=L&amp;Cid=LBP&amp;Y=2012&amp;M=9&amp;D=20&amp;id=14239&amp;ord=2&amp;dir=ASC" xr:uid="{00000000-0004-0000-0100-000030000000}"/>
    <hyperlink ref="G74" r:id="rId50" display="http://www.lb.lt/exchange/history.asp?Lang=L&amp;Cid=MGA&amp;Y=2012&amp;M=9&amp;D=20&amp;id=14239&amp;ord=2&amp;dir=ASC" xr:uid="{00000000-0004-0000-0100-000031000000}"/>
    <hyperlink ref="G76" r:id="rId51" display="http://www.lb.lt/exchange/history.asp?Lang=L&amp;Cid=MKD&amp;Y=2012&amp;M=9&amp;D=20&amp;id=14239&amp;ord=2&amp;dir=ASC" xr:uid="{00000000-0004-0000-0100-000032000000}"/>
    <hyperlink ref="G75" r:id="rId52" display="http://www.lb.lt/exchange/history.asp?Lang=L&amp;Cid=MYR&amp;Y=2012&amp;M=9&amp;D=20&amp;id=14239&amp;ord=2&amp;dir=ASC" xr:uid="{00000000-0004-0000-0100-000033000000}"/>
    <hyperlink ref="G72" r:id="rId53" display="http://www.lb.lt/exchange/history.asp?Lang=L&amp;Cid=MAD&amp;Y=2012&amp;M=9&amp;D=20&amp;id=14239&amp;ord=2&amp;dir=ASC" xr:uid="{00000000-0004-0000-0100-000034000000}"/>
    <hyperlink ref="G78" r:id="rId54" display="http://www.lb.lt/exchange/history.asp?Lang=L&amp;Cid=MXN&amp;Y=2012&amp;M=9&amp;D=20&amp;id=14239&amp;ord=2&amp;dir=ASC" xr:uid="{00000000-0004-0000-0100-000035000000}"/>
    <hyperlink ref="G73" r:id="rId55" display="http://www.lb.lt/exchange/history.asp?Lang=L&amp;Cid=MDL&amp;Y=2012&amp;M=9&amp;D=20&amp;id=14239&amp;ord=2&amp;dir=ASC" xr:uid="{00000000-0004-0000-0100-000036000000}"/>
    <hyperlink ref="G77" r:id="rId56" display="http://www.lb.lt/exchange/history.asp?Lang=L&amp;Cid=MNT&amp;Y=2012&amp;M=9&amp;D=20&amp;id=14239&amp;ord=2&amp;dir=ASC" xr:uid="{00000000-0004-0000-0100-000037000000}"/>
    <hyperlink ref="G79" r:id="rId57" display="http://www.lb.lt/exchange/history.asp?Lang=L&amp;Cid=MZN&amp;Y=2012&amp;M=9&amp;D=20&amp;id=14239&amp;ord=2&amp;dir=ASC" xr:uid="{00000000-0004-0000-0100-000038000000}"/>
    <hyperlink ref="G81" r:id="rId58" display="http://www.lb.lt/exchange/history.asp?Lang=L&amp;Cid=NZD&amp;Y=2012&amp;M=9&amp;D=20&amp;id=14239&amp;ord=2&amp;dir=ASC" xr:uid="{00000000-0004-0000-0100-000039000000}"/>
    <hyperlink ref="G80" r:id="rId59" display="http://www.lb.lt/exchange/history.asp?Lang=L&amp;Cid=NOK&amp;Y=2012&amp;M=9&amp;D=20&amp;id=14239&amp;ord=2&amp;dir=ASC" xr:uid="{00000000-0004-0000-0100-00003A000000}"/>
    <hyperlink ref="G85" r:id="rId60" display="http://www.lb.lt/exchange/history.asp?Lang=L&amp;Cid=PKR&amp;Y=2012&amp;M=9&amp;D=20&amp;id=14239&amp;ord=2&amp;dir=ASC" xr:uid="{00000000-0004-0000-0100-00003B000000}"/>
    <hyperlink ref="G82" r:id="rId61" display="http://www.lb.lt/exchange/history.asp?Lang=L&amp;Cid=PAB&amp;Y=2012&amp;M=9&amp;D=20&amp;id=14239&amp;ord=2&amp;dir=ASC" xr:uid="{00000000-0004-0000-0100-00003C000000}"/>
    <hyperlink ref="G83" r:id="rId62" display="http://www.lb.lt/exchange/history.asp?Lang=L&amp;Cid=PEN&amp;Y=2012&amp;M=9&amp;D=20&amp;id=14239&amp;ord=2&amp;dir=ASC" xr:uid="{00000000-0004-0000-0100-00003D000000}"/>
    <hyperlink ref="G110" r:id="rId63" display="http://www.lb.lt/exchange/history.asp?Lang=L&amp;Cid=ZAR&amp;Y=2012&amp;M=9&amp;D=20&amp;id=14239&amp;ord=2&amp;dir=ASC" xr:uid="{00000000-0004-0000-0100-00003E000000}"/>
    <hyperlink ref="G66" r:id="rId64" display="http://www.lb.lt/exchange/history.asp?Lang=L&amp;Cid=KRW&amp;Y=2012&amp;M=9&amp;D=20&amp;id=14239&amp;ord=2&amp;dir=ASC" xr:uid="{00000000-0004-0000-0100-00003F000000}"/>
    <hyperlink ref="G88" r:id="rId65" display="http://www.lb.lt/exchange/history.asp?Lang=L&amp;Cid=RON&amp;Y=2012&amp;M=9&amp;D=20&amp;id=14239&amp;ord=2&amp;dir=ASC" xr:uid="{00000000-0004-0000-0100-000040000000}"/>
    <hyperlink ref="G90" r:id="rId66" display="http://www.lb.lt/exchange/history.asp?Lang=L&amp;Cid=RUB&amp;Y=2012&amp;M=9&amp;D=20&amp;id=14239&amp;ord=2&amp;dir=ASC" xr:uid="{00000000-0004-0000-0100-000041000000}"/>
    <hyperlink ref="G91" r:id="rId67" display="http://www.lb.lt/exchange/history.asp?Lang=L&amp;Cid=SAR&amp;Y=2012&amp;M=9&amp;D=20&amp;id=14239&amp;ord=2&amp;dir=ASC" xr:uid="{00000000-0004-0000-0100-000042000000}"/>
    <hyperlink ref="G108" r:id="rId68" display="http://www.lb.lt/exchange/history.asp?Lang=L&amp;Cid=XDR&amp;Y=2012&amp;M=9&amp;D=20&amp;id=14239&amp;ord=2&amp;dir=ASC" xr:uid="{00000000-0004-0000-0100-000043000000}"/>
    <hyperlink ref="G89" r:id="rId69" display="http://www.lb.lt/exchange/history.asp?Lang=L&amp;Cid=RSD&amp;Y=2012&amp;M=9&amp;D=20&amp;id=14239&amp;ord=2&amp;dir=ASC" xr:uid="{00000000-0004-0000-0100-000044000000}"/>
    <hyperlink ref="G93" r:id="rId70" display="http://www.lb.lt/exchange/history.asp?Lang=L&amp;Cid=SGD&amp;Y=2012&amp;M=9&amp;D=20&amp;id=14239&amp;ord=2&amp;dir=ASC" xr:uid="{00000000-0004-0000-0100-000045000000}"/>
    <hyperlink ref="G94" r:id="rId71" display="http://www.lb.lt/exchange/history.asp?Lang=L&amp;Cid=SYP&amp;Y=2012&amp;M=9&amp;D=20&amp;id=14239&amp;ord=2&amp;dir=ASC" xr:uid="{00000000-0004-0000-0100-000046000000}"/>
    <hyperlink ref="G105" r:id="rId72" display="http://www.lb.lt/exchange/history.asp?Lang=L&amp;Cid=VEF&amp;Y=2012&amp;M=9&amp;D=20&amp;id=14239&amp;ord=2&amp;dir=ASC" xr:uid="{00000000-0004-0000-0100-000047000000}"/>
    <hyperlink ref="G70" r:id="rId73" display="http://www.lb.lt/exchange/history.asp?Lang=L&amp;Cid=LKR&amp;Y=2012&amp;M=9&amp;D=20&amp;id=14239&amp;ord=2&amp;dir=ASC" xr:uid="{00000000-0004-0000-0100-000048000000}"/>
    <hyperlink ref="G92" r:id="rId74" display="http://www.lb.lt/exchange/history.asp?Lang=L&amp;Cid=SEK&amp;Y=2012&amp;M=9&amp;D=20&amp;id=14239&amp;ord=2&amp;dir=ASC" xr:uid="{00000000-0004-0000-0100-000049000000}"/>
    <hyperlink ref="G40" r:id="rId75" display="http://www.lb.lt/exchange/history.asp?Lang=L&amp;Cid=CHF&amp;Y=2012&amp;M=9&amp;D=20&amp;id=14239&amp;ord=2&amp;dir=ASC" xr:uid="{00000000-0004-0000-0100-00004A000000}"/>
    <hyperlink ref="G96" r:id="rId76" display="http://www.lb.lt/exchange/history.asp?Lang=L&amp;Cid=TJS&amp;Y=2012&amp;M=9&amp;D=20&amp;id=14239&amp;ord=2&amp;dir=ASC" xr:uid="{00000000-0004-0000-0100-00004B000000}"/>
    <hyperlink ref="G95" r:id="rId77" display="http://www.lb.lt/exchange/history.asp?Lang=L&amp;Cid=THB&amp;Y=2012&amp;M=9&amp;D=20&amp;id=14239&amp;ord=2&amp;dir=ASC" xr:uid="{00000000-0004-0000-0100-00004C000000}"/>
    <hyperlink ref="G100" r:id="rId78" display="http://www.lb.lt/exchange/history.asp?Lang=L&amp;Cid=TWD&amp;Y=2012&amp;M=9&amp;D=20&amp;id=14239&amp;ord=2&amp;dir=ASC" xr:uid="{00000000-0004-0000-0100-00004D000000}"/>
    <hyperlink ref="G101" r:id="rId79" display="http://www.lb.lt/exchange/history.asp?Lang=L&amp;Cid=TZS&amp;Y=2012&amp;M=9&amp;D=20&amp;id=14239&amp;ord=2&amp;dir=ASC" xr:uid="{00000000-0004-0000-0100-00004E000000}"/>
    <hyperlink ref="G98" r:id="rId80" display="http://www.lb.lt/exchange/history.asp?Lang=L&amp;Cid=TND&amp;Y=2012&amp;M=9&amp;D=20&amp;id=14239&amp;ord=2&amp;dir=ASC" xr:uid="{00000000-0004-0000-0100-00004F000000}"/>
    <hyperlink ref="G99" r:id="rId81" display="http://www.lb.lt/exchange/history.asp?Lang=L&amp;Cid=TRY&amp;Y=2012&amp;M=9&amp;D=20&amp;id=14239&amp;ord=2&amp;dir=ASC" xr:uid="{00000000-0004-0000-0100-000050000000}"/>
    <hyperlink ref="G97" r:id="rId82" display="http://www.lb.lt/exchange/history.asp?Lang=L&amp;Cid=TMT&amp;Y=2012&amp;M=9&amp;D=20&amp;id=14239&amp;ord=2&amp;dir=ASC" xr:uid="{00000000-0004-0000-0100-000051000000}"/>
    <hyperlink ref="G102" r:id="rId83" display="http://www.lb.lt/exchange/history.asp?Lang=L&amp;Cid=UAH&amp;Y=2012&amp;M=9&amp;D=20&amp;id=14239&amp;ord=2&amp;dir=ASC" xr:uid="{00000000-0004-0000-0100-000052000000}"/>
    <hyperlink ref="G103" r:id="rId84" display="http://www.lb.lt/exchange/history.asp?Lang=L&amp;Cid=UYU&amp;Y=2012&amp;M=9&amp;D=20&amp;id=14239&amp;ord=2&amp;dir=ASC" xr:uid="{00000000-0004-0000-0100-000053000000}"/>
    <hyperlink ref="G104" r:id="rId85" display="http://www.lb.lt/exchange/history.asp?Lang=L&amp;Cid=UZS&amp;Y=2012&amp;M=9&amp;D=20&amp;id=14239&amp;ord=2&amp;dir=ASC" xr:uid="{00000000-0004-0000-0100-000054000000}"/>
    <hyperlink ref="G54" r:id="rId86" display="http://www.lb.lt/exchange/history.asp?Lang=L&amp;Cid=HUF&amp;Y=2012&amp;M=9&amp;D=20&amp;id=14239&amp;ord=2&amp;dir=ASC" xr:uid="{00000000-0004-0000-0100-000055000000}"/>
    <hyperlink ref="G26" r:id="rId87" display="http://www.lb.lt/exchange/history.asp?Lang=L&amp;Cid=AFN&amp;Y=2012&amp;M=9&amp;D=20&amp;id=14239&amp;ord=2&amp;dir=ASC" xr:uid="{00000000-0004-0000-0100-000056000000}"/>
    <hyperlink ref="G24" r:id="rId88" display="http://www.lb.lt/exchange/history.asp?Lang=L&amp;Cid=AED&amp;Y=2012&amp;M=9&amp;D=24&amp;id=13465&amp;ord=1&amp;dir=ASC" xr:uid="{00000000-0004-0000-0100-000057000000}"/>
  </hyperlinks>
  <printOptions horizontalCentered="1"/>
  <pageMargins left="0.78740157480314965" right="0.23622047244094491" top="0.70866141732283472" bottom="0.43307086614173229" header="0.51181102362204722" footer="0.23622047244094491"/>
  <pageSetup paperSize="9" scale="90" orientation="portrait" blackAndWhite="1"/>
  <headerFooter alignWithMargins="0"/>
  <legacyDrawing r:id="rId89"/>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J96"/>
  <sheetViews>
    <sheetView workbookViewId="0">
      <selection activeCell="B1" sqref="B1:B16"/>
    </sheetView>
  </sheetViews>
  <sheetFormatPr defaultColWidth="8.85546875" defaultRowHeight="12.75" x14ac:dyDescent="0.2"/>
  <cols>
    <col min="1" max="7" width="9.140625" style="10" customWidth="1"/>
    <col min="8" max="8" width="32.140625" style="10" customWidth="1"/>
    <col min="9" max="16384" width="8.85546875" style="10"/>
  </cols>
  <sheetData>
    <row r="2" spans="2:10" x14ac:dyDescent="0.2">
      <c r="B2" s="11" t="s">
        <v>42</v>
      </c>
      <c r="F2" s="11" t="s">
        <v>43</v>
      </c>
    </row>
    <row r="4" spans="2:10" ht="12.75" customHeight="1" x14ac:dyDescent="0.2">
      <c r="B4" s="1" t="s">
        <v>32</v>
      </c>
      <c r="F4" s="235"/>
      <c r="G4" s="235" t="s">
        <v>44</v>
      </c>
      <c r="H4" s="237" t="s">
        <v>45</v>
      </c>
      <c r="I4" s="233" t="s">
        <v>46</v>
      </c>
      <c r="J4" s="233" t="s">
        <v>47</v>
      </c>
    </row>
    <row r="5" spans="2:10" x14ac:dyDescent="0.2">
      <c r="B5" s="1" t="s">
        <v>31</v>
      </c>
      <c r="F5" s="236"/>
      <c r="G5" s="236"/>
      <c r="H5" s="238"/>
      <c r="I5" s="234"/>
      <c r="J5" s="234"/>
    </row>
    <row r="6" spans="2:10" ht="12" customHeight="1" x14ac:dyDescent="0.2">
      <c r="B6" s="1" t="s">
        <v>33</v>
      </c>
      <c r="F6" s="12"/>
      <c r="G6" s="13">
        <v>10</v>
      </c>
      <c r="H6" s="18" t="s">
        <v>121</v>
      </c>
      <c r="I6" s="19" t="s">
        <v>227</v>
      </c>
      <c r="J6" s="14"/>
    </row>
    <row r="7" spans="2:10" x14ac:dyDescent="0.2">
      <c r="B7" s="1" t="s">
        <v>36</v>
      </c>
      <c r="F7" s="12"/>
      <c r="G7" s="13">
        <v>100</v>
      </c>
      <c r="H7" s="15" t="s">
        <v>48</v>
      </c>
      <c r="J7" s="14"/>
    </row>
    <row r="8" spans="2:10" x14ac:dyDescent="0.2">
      <c r="B8" s="1" t="s">
        <v>37</v>
      </c>
      <c r="F8" s="12"/>
      <c r="G8" s="13">
        <v>100</v>
      </c>
      <c r="H8" s="15" t="s">
        <v>50</v>
      </c>
      <c r="I8" s="16" t="s">
        <v>122</v>
      </c>
      <c r="J8" s="14"/>
    </row>
    <row r="9" spans="2:10" x14ac:dyDescent="0.2">
      <c r="B9" s="1" t="s">
        <v>38</v>
      </c>
      <c r="F9" s="12"/>
      <c r="G9" s="13">
        <v>100</v>
      </c>
      <c r="H9" s="15" t="s">
        <v>52</v>
      </c>
      <c r="I9" s="16" t="s">
        <v>49</v>
      </c>
      <c r="J9" s="14"/>
    </row>
    <row r="10" spans="2:10" x14ac:dyDescent="0.2">
      <c r="B10" s="1" t="s">
        <v>39</v>
      </c>
      <c r="F10" s="12"/>
      <c r="G10" s="13">
        <v>10</v>
      </c>
      <c r="H10" s="15" t="s">
        <v>54</v>
      </c>
      <c r="I10" s="16" t="s">
        <v>51</v>
      </c>
      <c r="J10" s="14"/>
    </row>
    <row r="11" spans="2:10" x14ac:dyDescent="0.2">
      <c r="B11" s="1" t="s">
        <v>40</v>
      </c>
      <c r="F11" s="12"/>
      <c r="G11" s="13">
        <v>1000</v>
      </c>
      <c r="H11" s="15" t="s">
        <v>56</v>
      </c>
      <c r="I11" s="16" t="s">
        <v>53</v>
      </c>
      <c r="J11" s="14"/>
    </row>
    <row r="12" spans="2:10" x14ac:dyDescent="0.2">
      <c r="B12" s="1" t="s">
        <v>228</v>
      </c>
      <c r="F12" s="12"/>
      <c r="G12" s="13"/>
      <c r="H12" s="15" t="s">
        <v>58</v>
      </c>
      <c r="I12" s="16" t="s">
        <v>55</v>
      </c>
      <c r="J12" s="14"/>
    </row>
    <row r="13" spans="2:10" x14ac:dyDescent="0.2">
      <c r="B13" s="1" t="s">
        <v>34</v>
      </c>
      <c r="F13" s="12"/>
      <c r="G13" s="13"/>
      <c r="H13" s="15" t="s">
        <v>60</v>
      </c>
      <c r="I13" s="16" t="s">
        <v>57</v>
      </c>
      <c r="J13" s="14"/>
    </row>
    <row r="14" spans="2:10" x14ac:dyDescent="0.2">
      <c r="B14" s="1" t="s">
        <v>35</v>
      </c>
      <c r="F14" s="12"/>
      <c r="G14" s="13"/>
      <c r="H14" s="15" t="s">
        <v>62</v>
      </c>
      <c r="I14" s="16" t="s">
        <v>59</v>
      </c>
      <c r="J14" s="14"/>
    </row>
    <row r="15" spans="2:10" x14ac:dyDescent="0.2">
      <c r="B15" s="1" t="s">
        <v>41</v>
      </c>
      <c r="F15" s="12"/>
      <c r="G15" s="13">
        <v>10000</v>
      </c>
      <c r="H15" s="15" t="s">
        <v>64</v>
      </c>
      <c r="I15" s="16" t="s">
        <v>61</v>
      </c>
      <c r="J15" s="14"/>
    </row>
    <row r="16" spans="2:10" x14ac:dyDescent="0.2">
      <c r="F16" s="12"/>
      <c r="G16" s="13">
        <v>100</v>
      </c>
      <c r="H16" s="15" t="s">
        <v>66</v>
      </c>
      <c r="I16" s="16" t="s">
        <v>63</v>
      </c>
      <c r="J16" s="14"/>
    </row>
    <row r="17" spans="6:10" ht="49.5" customHeight="1" x14ac:dyDescent="0.2">
      <c r="F17" s="12"/>
      <c r="G17" s="13">
        <v>10</v>
      </c>
      <c r="H17" s="15" t="s">
        <v>68</v>
      </c>
      <c r="I17" s="16" t="s">
        <v>65</v>
      </c>
      <c r="J17" s="14"/>
    </row>
    <row r="18" spans="6:10" ht="25.5" x14ac:dyDescent="0.2">
      <c r="F18" s="12"/>
      <c r="G18" s="13"/>
      <c r="H18" s="15" t="s">
        <v>70</v>
      </c>
      <c r="I18" s="16" t="s">
        <v>67</v>
      </c>
      <c r="J18" s="14"/>
    </row>
    <row r="19" spans="6:10" x14ac:dyDescent="0.2">
      <c r="F19" s="12"/>
      <c r="G19" s="13"/>
      <c r="H19" s="15" t="s">
        <v>72</v>
      </c>
      <c r="I19" s="16" t="s">
        <v>69</v>
      </c>
      <c r="J19" s="14"/>
    </row>
    <row r="20" spans="6:10" x14ac:dyDescent="0.2">
      <c r="F20" s="12"/>
      <c r="G20" s="13"/>
      <c r="H20" s="15" t="s">
        <v>74</v>
      </c>
      <c r="I20" s="16" t="s">
        <v>71</v>
      </c>
      <c r="J20" s="14"/>
    </row>
    <row r="21" spans="6:10" x14ac:dyDescent="0.2">
      <c r="F21" s="12"/>
      <c r="G21" s="13">
        <v>1000</v>
      </c>
      <c r="H21" s="15" t="s">
        <v>76</v>
      </c>
      <c r="I21" s="16" t="s">
        <v>73</v>
      </c>
      <c r="J21" s="14"/>
    </row>
    <row r="22" spans="6:10" x14ac:dyDescent="0.2">
      <c r="F22" s="12"/>
      <c r="G22" s="13">
        <v>1000</v>
      </c>
      <c r="H22" s="15" t="s">
        <v>78</v>
      </c>
      <c r="I22" s="16" t="s">
        <v>75</v>
      </c>
      <c r="J22" s="14"/>
    </row>
    <row r="23" spans="6:10" x14ac:dyDescent="0.2">
      <c r="F23" s="12"/>
      <c r="G23" s="13">
        <v>10</v>
      </c>
      <c r="H23" s="15" t="s">
        <v>80</v>
      </c>
      <c r="I23" s="16" t="s">
        <v>77</v>
      </c>
      <c r="J23" s="14"/>
    </row>
    <row r="24" spans="6:10" x14ac:dyDescent="0.2">
      <c r="F24" s="12"/>
      <c r="G24" s="13">
        <v>1000</v>
      </c>
      <c r="H24" s="15" t="s">
        <v>82</v>
      </c>
      <c r="I24" s="16" t="s">
        <v>79</v>
      </c>
      <c r="J24" s="14"/>
    </row>
    <row r="25" spans="6:10" ht="32.25" customHeight="1" x14ac:dyDescent="0.2">
      <c r="F25" s="12"/>
      <c r="G25" s="13">
        <v>10</v>
      </c>
      <c r="H25" s="15" t="s">
        <v>84</v>
      </c>
      <c r="I25" s="16" t="s">
        <v>81</v>
      </c>
      <c r="J25" s="14"/>
    </row>
    <row r="26" spans="6:10" x14ac:dyDescent="0.2">
      <c r="F26" s="12"/>
      <c r="G26" s="13"/>
      <c r="H26" s="15" t="s">
        <v>86</v>
      </c>
      <c r="I26" s="16" t="s">
        <v>83</v>
      </c>
      <c r="J26" s="14"/>
    </row>
    <row r="27" spans="6:10" x14ac:dyDescent="0.2">
      <c r="F27" s="12"/>
      <c r="G27" s="13">
        <v>10</v>
      </c>
      <c r="H27" s="15" t="s">
        <v>88</v>
      </c>
      <c r="I27" s="16" t="s">
        <v>85</v>
      </c>
      <c r="J27" s="14"/>
    </row>
    <row r="28" spans="6:10" x14ac:dyDescent="0.2">
      <c r="F28" s="12"/>
      <c r="G28" s="13">
        <v>10</v>
      </c>
      <c r="H28" s="15" t="s">
        <v>90</v>
      </c>
      <c r="I28" s="16" t="s">
        <v>87</v>
      </c>
      <c r="J28" s="14"/>
    </row>
    <row r="29" spans="6:10" x14ac:dyDescent="0.2">
      <c r="F29" s="12"/>
      <c r="G29" s="13"/>
      <c r="H29" s="15" t="s">
        <v>92</v>
      </c>
      <c r="I29" s="16" t="s">
        <v>89</v>
      </c>
      <c r="J29" s="14"/>
    </row>
    <row r="30" spans="6:10" x14ac:dyDescent="0.2">
      <c r="F30" s="12"/>
      <c r="G30" s="13">
        <v>100</v>
      </c>
      <c r="H30" s="15" t="s">
        <v>94</v>
      </c>
      <c r="I30" s="16" t="s">
        <v>91</v>
      </c>
      <c r="J30" s="14"/>
    </row>
    <row r="31" spans="6:10" x14ac:dyDescent="0.2">
      <c r="F31" s="12"/>
      <c r="G31" s="13"/>
      <c r="H31" s="15" t="s">
        <v>96</v>
      </c>
      <c r="I31" s="16" t="s">
        <v>93</v>
      </c>
      <c r="J31" s="14"/>
    </row>
    <row r="32" spans="6:10" x14ac:dyDescent="0.2">
      <c r="F32" s="12"/>
      <c r="G32" s="13">
        <v>10000</v>
      </c>
      <c r="H32" s="15" t="s">
        <v>98</v>
      </c>
      <c r="I32" s="16" t="s">
        <v>95</v>
      </c>
      <c r="J32" s="14"/>
    </row>
    <row r="33" spans="6:10" x14ac:dyDescent="0.2">
      <c r="F33" s="12"/>
      <c r="G33" s="13">
        <v>10</v>
      </c>
      <c r="H33" s="15" t="s">
        <v>100</v>
      </c>
      <c r="I33" s="16" t="s">
        <v>97</v>
      </c>
      <c r="J33" s="14"/>
    </row>
    <row r="34" spans="6:10" x14ac:dyDescent="0.2">
      <c r="F34" s="12"/>
      <c r="G34" s="13">
        <v>100</v>
      </c>
      <c r="H34" s="15" t="s">
        <v>102</v>
      </c>
      <c r="I34" s="16" t="s">
        <v>99</v>
      </c>
      <c r="J34" s="14"/>
    </row>
    <row r="35" spans="6:10" x14ac:dyDescent="0.2">
      <c r="F35" s="12"/>
      <c r="G35" s="13">
        <v>10000</v>
      </c>
      <c r="H35" s="15" t="s">
        <v>104</v>
      </c>
      <c r="I35" s="16" t="s">
        <v>101</v>
      </c>
      <c r="J35" s="14"/>
    </row>
    <row r="36" spans="6:10" x14ac:dyDescent="0.2">
      <c r="F36" s="12"/>
      <c r="G36" s="13">
        <v>1000</v>
      </c>
      <c r="H36" s="15" t="s">
        <v>106</v>
      </c>
      <c r="I36" s="16" t="s">
        <v>103</v>
      </c>
      <c r="J36" s="14"/>
    </row>
    <row r="37" spans="6:10" x14ac:dyDescent="0.2">
      <c r="F37" s="12"/>
      <c r="G37" s="13">
        <v>10000</v>
      </c>
      <c r="H37" s="15" t="s">
        <v>108</v>
      </c>
      <c r="I37" s="16" t="s">
        <v>105</v>
      </c>
      <c r="J37" s="14"/>
    </row>
    <row r="38" spans="6:10" x14ac:dyDescent="0.2">
      <c r="F38" s="12"/>
      <c r="G38" s="13">
        <v>100</v>
      </c>
      <c r="H38" s="15" t="s">
        <v>110</v>
      </c>
      <c r="I38" s="16" t="s">
        <v>107</v>
      </c>
      <c r="J38" s="14"/>
    </row>
    <row r="39" spans="6:10" x14ac:dyDescent="0.2">
      <c r="F39" s="12"/>
      <c r="G39" s="13">
        <v>10</v>
      </c>
      <c r="H39" s="15" t="s">
        <v>112</v>
      </c>
      <c r="I39" s="16" t="s">
        <v>109</v>
      </c>
      <c r="J39" s="14"/>
    </row>
    <row r="40" spans="6:10" x14ac:dyDescent="0.2">
      <c r="F40" s="12"/>
      <c r="G40" s="13">
        <v>100</v>
      </c>
      <c r="H40" s="15" t="s">
        <v>114</v>
      </c>
      <c r="I40" s="16" t="s">
        <v>111</v>
      </c>
      <c r="J40" s="14"/>
    </row>
    <row r="41" spans="6:10" x14ac:dyDescent="0.2">
      <c r="F41" s="12"/>
      <c r="G41" s="13"/>
      <c r="H41" s="15" t="s">
        <v>116</v>
      </c>
      <c r="I41" s="16" t="s">
        <v>113</v>
      </c>
      <c r="J41" s="14"/>
    </row>
    <row r="42" spans="6:10" x14ac:dyDescent="0.2">
      <c r="F42" s="12"/>
      <c r="G42" s="13">
        <v>100</v>
      </c>
      <c r="H42" s="15" t="s">
        <v>117</v>
      </c>
      <c r="I42" s="16" t="s">
        <v>115</v>
      </c>
      <c r="J42" s="14"/>
    </row>
    <row r="43" spans="6:10" ht="32.25" customHeight="1" x14ac:dyDescent="0.2">
      <c r="F43" s="12"/>
      <c r="G43" s="13"/>
      <c r="H43" s="15" t="s">
        <v>119</v>
      </c>
      <c r="I43" s="16" t="s">
        <v>28</v>
      </c>
      <c r="J43" s="14"/>
    </row>
    <row r="44" spans="6:10" x14ac:dyDescent="0.2">
      <c r="F44" s="12"/>
      <c r="G44" s="13">
        <v>10</v>
      </c>
      <c r="H44" s="15" t="s">
        <v>121</v>
      </c>
      <c r="I44" s="16" t="s">
        <v>118</v>
      </c>
      <c r="J44" s="14"/>
    </row>
    <row r="45" spans="6:10" x14ac:dyDescent="0.2">
      <c r="F45" s="12"/>
      <c r="G45" s="13"/>
      <c r="H45" s="15" t="s">
        <v>123</v>
      </c>
      <c r="I45" s="16" t="s">
        <v>120</v>
      </c>
      <c r="J45" s="14"/>
    </row>
    <row r="46" spans="6:10" x14ac:dyDescent="0.2">
      <c r="F46" s="12"/>
      <c r="G46" s="13">
        <v>10</v>
      </c>
      <c r="H46" s="15" t="s">
        <v>125</v>
      </c>
      <c r="I46" s="16" t="s">
        <v>122</v>
      </c>
      <c r="J46" s="14"/>
    </row>
    <row r="47" spans="6:10" x14ac:dyDescent="0.2">
      <c r="F47" s="12"/>
      <c r="G47" s="13">
        <v>100</v>
      </c>
      <c r="H47" s="15" t="s">
        <v>127</v>
      </c>
      <c r="I47" s="16" t="s">
        <v>124</v>
      </c>
      <c r="J47" s="14"/>
    </row>
    <row r="48" spans="6:10" ht="20.25" customHeight="1" x14ac:dyDescent="0.2">
      <c r="F48" s="12"/>
      <c r="G48" s="13">
        <v>100</v>
      </c>
      <c r="H48" s="15" t="s">
        <v>129</v>
      </c>
      <c r="I48" s="16" t="s">
        <v>126</v>
      </c>
      <c r="J48" s="14"/>
    </row>
    <row r="49" spans="6:10" x14ac:dyDescent="0.2">
      <c r="F49" s="12"/>
      <c r="G49" s="13">
        <v>10</v>
      </c>
      <c r="H49" s="15" t="s">
        <v>131</v>
      </c>
      <c r="I49" s="16" t="s">
        <v>128</v>
      </c>
      <c r="J49" s="14"/>
    </row>
    <row r="50" spans="6:10" x14ac:dyDescent="0.2">
      <c r="F50" s="12"/>
      <c r="G50" s="13">
        <v>100</v>
      </c>
      <c r="H50" s="15" t="s">
        <v>133</v>
      </c>
      <c r="I50" s="16" t="s">
        <v>130</v>
      </c>
      <c r="J50" s="14"/>
    </row>
    <row r="51" spans="6:10" x14ac:dyDescent="0.2">
      <c r="F51" s="12"/>
      <c r="G51" s="13">
        <v>1000</v>
      </c>
      <c r="H51" s="15" t="s">
        <v>135</v>
      </c>
      <c r="I51" s="16" t="s">
        <v>132</v>
      </c>
      <c r="J51" s="14"/>
    </row>
    <row r="52" spans="6:10" x14ac:dyDescent="0.2">
      <c r="F52" s="12"/>
      <c r="G52" s="13">
        <v>10</v>
      </c>
      <c r="H52" s="15" t="s">
        <v>137</v>
      </c>
      <c r="I52" s="16" t="s">
        <v>134</v>
      </c>
      <c r="J52" s="14"/>
    </row>
    <row r="53" spans="6:10" x14ac:dyDescent="0.2">
      <c r="F53" s="12"/>
      <c r="G53" s="13"/>
      <c r="H53" s="15" t="s">
        <v>139</v>
      </c>
      <c r="I53" s="16" t="s">
        <v>136</v>
      </c>
      <c r="J53" s="14"/>
    </row>
    <row r="54" spans="6:10" x14ac:dyDescent="0.2">
      <c r="F54" s="12"/>
      <c r="G54" s="13"/>
      <c r="H54" s="15" t="s">
        <v>141</v>
      </c>
      <c r="I54" s="16" t="s">
        <v>138</v>
      </c>
      <c r="J54" s="14"/>
    </row>
    <row r="55" spans="6:10" x14ac:dyDescent="0.2">
      <c r="F55" s="12"/>
      <c r="G55" s="13">
        <v>10</v>
      </c>
      <c r="H55" s="15" t="s">
        <v>143</v>
      </c>
      <c r="I55" s="16" t="s">
        <v>140</v>
      </c>
      <c r="J55" s="14"/>
    </row>
    <row r="56" spans="6:10" ht="26.25" customHeight="1" x14ac:dyDescent="0.2">
      <c r="F56" s="12"/>
      <c r="G56" s="13">
        <v>1000</v>
      </c>
      <c r="H56" s="15" t="s">
        <v>145</v>
      </c>
      <c r="I56" s="16" t="s">
        <v>142</v>
      </c>
      <c r="J56" s="14"/>
    </row>
    <row r="57" spans="6:10" ht="22.5" customHeight="1" x14ac:dyDescent="0.2">
      <c r="F57" s="12"/>
      <c r="G57" s="13">
        <v>1000</v>
      </c>
      <c r="H57" s="15" t="s">
        <v>147</v>
      </c>
      <c r="I57" s="16" t="s">
        <v>144</v>
      </c>
      <c r="J57" s="14"/>
    </row>
    <row r="58" spans="6:10" x14ac:dyDescent="0.2">
      <c r="F58" s="12"/>
      <c r="G58" s="13">
        <v>100</v>
      </c>
      <c r="H58" s="15" t="s">
        <v>149</v>
      </c>
      <c r="I58" s="16" t="s">
        <v>146</v>
      </c>
      <c r="J58" s="14"/>
    </row>
    <row r="59" spans="6:10" x14ac:dyDescent="0.2">
      <c r="F59" s="12"/>
      <c r="G59" s="13">
        <v>10</v>
      </c>
      <c r="H59" s="15" t="s">
        <v>151</v>
      </c>
      <c r="I59" s="16" t="s">
        <v>148</v>
      </c>
      <c r="J59" s="14"/>
    </row>
    <row r="60" spans="6:10" x14ac:dyDescent="0.2">
      <c r="F60" s="12"/>
      <c r="G60" s="13">
        <v>10</v>
      </c>
      <c r="H60" s="15" t="s">
        <v>153</v>
      </c>
      <c r="I60" s="16" t="s">
        <v>150</v>
      </c>
      <c r="J60" s="14"/>
    </row>
    <row r="61" spans="6:10" x14ac:dyDescent="0.2">
      <c r="F61" s="12"/>
      <c r="G61" s="13">
        <v>10</v>
      </c>
      <c r="H61" s="15" t="s">
        <v>155</v>
      </c>
      <c r="I61" s="16" t="s">
        <v>152</v>
      </c>
      <c r="J61" s="14"/>
    </row>
    <row r="62" spans="6:10" x14ac:dyDescent="0.2">
      <c r="F62" s="12"/>
      <c r="G62" s="13">
        <v>10</v>
      </c>
      <c r="H62" s="15" t="s">
        <v>157</v>
      </c>
      <c r="I62" s="16" t="s">
        <v>154</v>
      </c>
      <c r="J62" s="14"/>
    </row>
    <row r="63" spans="6:10" ht="25.5" customHeight="1" x14ac:dyDescent="0.2">
      <c r="F63" s="12"/>
      <c r="G63" s="13">
        <v>1000</v>
      </c>
      <c r="H63" s="15" t="s">
        <v>159</v>
      </c>
      <c r="I63" s="16" t="s">
        <v>156</v>
      </c>
      <c r="J63" s="14"/>
    </row>
    <row r="64" spans="6:10" ht="27.75" customHeight="1" x14ac:dyDescent="0.2">
      <c r="F64" s="12"/>
      <c r="G64" s="13">
        <v>100</v>
      </c>
      <c r="H64" s="15" t="s">
        <v>161</v>
      </c>
      <c r="I64" s="16" t="s">
        <v>158</v>
      </c>
      <c r="J64" s="14"/>
    </row>
    <row r="65" spans="6:10" x14ac:dyDescent="0.2">
      <c r="F65" s="12"/>
      <c r="G65" s="13"/>
      <c r="H65" s="15" t="s">
        <v>163</v>
      </c>
      <c r="I65" s="16" t="s">
        <v>160</v>
      </c>
      <c r="J65" s="14"/>
    </row>
    <row r="66" spans="6:10" x14ac:dyDescent="0.2">
      <c r="F66" s="12"/>
      <c r="G66" s="13">
        <v>10</v>
      </c>
      <c r="H66" s="15" t="s">
        <v>165</v>
      </c>
      <c r="I66" s="16" t="s">
        <v>162</v>
      </c>
      <c r="J66" s="14"/>
    </row>
    <row r="67" spans="6:10" x14ac:dyDescent="0.2">
      <c r="F67" s="12"/>
      <c r="G67" s="13">
        <v>100</v>
      </c>
      <c r="H67" s="15" t="s">
        <v>167</v>
      </c>
      <c r="I67" s="16" t="s">
        <v>164</v>
      </c>
      <c r="J67" s="14"/>
    </row>
    <row r="68" spans="6:10" ht="28.5" customHeight="1" x14ac:dyDescent="0.2">
      <c r="F68" s="12"/>
      <c r="G68" s="13"/>
      <c r="H68" s="15" t="s">
        <v>169</v>
      </c>
      <c r="I68" s="16" t="s">
        <v>166</v>
      </c>
      <c r="J68" s="14"/>
    </row>
    <row r="69" spans="6:10" x14ac:dyDescent="0.2">
      <c r="F69" s="12"/>
      <c r="G69" s="13">
        <v>10</v>
      </c>
      <c r="H69" s="15" t="s">
        <v>171</v>
      </c>
      <c r="I69" s="16" t="s">
        <v>168</v>
      </c>
      <c r="J69" s="14"/>
    </row>
    <row r="70" spans="6:10" x14ac:dyDescent="0.2">
      <c r="F70" s="12"/>
      <c r="G70" s="13">
        <v>10</v>
      </c>
      <c r="H70" s="15" t="s">
        <v>173</v>
      </c>
      <c r="I70" s="16" t="s">
        <v>170</v>
      </c>
      <c r="J70" s="14"/>
    </row>
    <row r="71" spans="6:10" x14ac:dyDescent="0.2">
      <c r="F71" s="12"/>
      <c r="G71" s="13">
        <v>1000</v>
      </c>
      <c r="H71" s="15" t="s">
        <v>175</v>
      </c>
      <c r="I71" s="16" t="s">
        <v>172</v>
      </c>
      <c r="J71" s="14"/>
    </row>
    <row r="72" spans="6:10" x14ac:dyDescent="0.2">
      <c r="F72" s="12"/>
      <c r="G72" s="13">
        <v>10</v>
      </c>
      <c r="H72" s="15" t="s">
        <v>177</v>
      </c>
      <c r="I72" s="16" t="s">
        <v>174</v>
      </c>
      <c r="J72" s="14"/>
    </row>
    <row r="73" spans="6:10" x14ac:dyDescent="0.2">
      <c r="F73" s="12"/>
      <c r="G73" s="13">
        <v>100</v>
      </c>
      <c r="H73" s="15" t="s">
        <v>179</v>
      </c>
      <c r="I73" s="16" t="s">
        <v>176</v>
      </c>
      <c r="J73" s="14"/>
    </row>
    <row r="74" spans="6:10" x14ac:dyDescent="0.2">
      <c r="F74" s="12"/>
      <c r="G74" s="13">
        <v>10</v>
      </c>
      <c r="H74" s="15" t="s">
        <v>181</v>
      </c>
      <c r="I74" s="16" t="s">
        <v>178</v>
      </c>
      <c r="J74" s="14"/>
    </row>
    <row r="75" spans="6:10" x14ac:dyDescent="0.2">
      <c r="F75" s="12"/>
      <c r="G75" s="13"/>
      <c r="H75" s="15" t="s">
        <v>183</v>
      </c>
      <c r="I75" s="16" t="s">
        <v>180</v>
      </c>
      <c r="J75" s="14"/>
    </row>
    <row r="76" spans="6:10" x14ac:dyDescent="0.2">
      <c r="F76" s="12"/>
      <c r="G76" s="13">
        <v>100</v>
      </c>
      <c r="H76" s="15" t="s">
        <v>184</v>
      </c>
      <c r="I76" s="16" t="s">
        <v>182</v>
      </c>
      <c r="J76" s="14"/>
    </row>
    <row r="77" spans="6:10" x14ac:dyDescent="0.2">
      <c r="F77" s="12"/>
      <c r="G77" s="13"/>
      <c r="H77" s="15" t="s">
        <v>186</v>
      </c>
      <c r="I77" s="16" t="s">
        <v>221</v>
      </c>
      <c r="J77" s="14"/>
    </row>
    <row r="78" spans="6:10" x14ac:dyDescent="0.2">
      <c r="F78" s="12"/>
      <c r="G78" s="13">
        <v>100</v>
      </c>
      <c r="H78" s="15" t="s">
        <v>188</v>
      </c>
      <c r="I78" s="16" t="s">
        <v>185</v>
      </c>
      <c r="J78" s="14"/>
    </row>
    <row r="79" spans="6:10" x14ac:dyDescent="0.2">
      <c r="F79" s="12"/>
      <c r="G79" s="13">
        <v>10</v>
      </c>
      <c r="H79" s="15" t="s">
        <v>190</v>
      </c>
      <c r="I79" s="16" t="s">
        <v>187</v>
      </c>
      <c r="J79" s="14"/>
    </row>
    <row r="80" spans="6:10" x14ac:dyDescent="0.2">
      <c r="F80" s="12"/>
      <c r="G80" s="13">
        <v>100</v>
      </c>
      <c r="H80" s="15" t="s">
        <v>192</v>
      </c>
      <c r="I80" s="16" t="s">
        <v>189</v>
      </c>
      <c r="J80" s="14"/>
    </row>
    <row r="81" spans="6:10" x14ac:dyDescent="0.2">
      <c r="F81" s="12"/>
      <c r="G81" s="13">
        <v>10</v>
      </c>
      <c r="H81" s="15" t="s">
        <v>194</v>
      </c>
      <c r="I81" s="16" t="s">
        <v>191</v>
      </c>
      <c r="J81" s="14"/>
    </row>
    <row r="82" spans="6:10" x14ac:dyDescent="0.2">
      <c r="F82" s="12"/>
      <c r="G82" s="13"/>
      <c r="H82" s="15" t="s">
        <v>195</v>
      </c>
      <c r="I82" s="16" t="s">
        <v>193</v>
      </c>
      <c r="J82" s="14"/>
    </row>
    <row r="83" spans="6:10" x14ac:dyDescent="0.2">
      <c r="F83" s="12"/>
      <c r="G83" s="13">
        <v>10</v>
      </c>
      <c r="H83" s="15" t="s">
        <v>197</v>
      </c>
      <c r="I83" s="16" t="s">
        <v>16</v>
      </c>
      <c r="J83" s="14"/>
    </row>
    <row r="84" spans="6:10" x14ac:dyDescent="0.2">
      <c r="F84" s="12"/>
      <c r="G84" s="13">
        <v>100</v>
      </c>
      <c r="H84" s="15" t="s">
        <v>199</v>
      </c>
      <c r="I84" s="16" t="s">
        <v>196</v>
      </c>
      <c r="J84" s="14"/>
    </row>
    <row r="85" spans="6:10" x14ac:dyDescent="0.2">
      <c r="F85" s="12"/>
      <c r="G85" s="13">
        <v>100</v>
      </c>
      <c r="H85" s="15" t="s">
        <v>201</v>
      </c>
      <c r="I85" s="16" t="s">
        <v>198</v>
      </c>
      <c r="J85" s="14"/>
    </row>
    <row r="86" spans="6:10" x14ac:dyDescent="0.2">
      <c r="F86" s="12"/>
      <c r="G86" s="13">
        <v>1000</v>
      </c>
      <c r="H86" s="15" t="s">
        <v>203</v>
      </c>
      <c r="I86" s="16" t="s">
        <v>200</v>
      </c>
      <c r="J86" s="14"/>
    </row>
    <row r="87" spans="6:10" x14ac:dyDescent="0.2">
      <c r="F87" s="12"/>
      <c r="G87" s="13"/>
      <c r="H87" s="15" t="s">
        <v>205</v>
      </c>
      <c r="I87" s="16" t="s">
        <v>202</v>
      </c>
      <c r="J87" s="14"/>
    </row>
    <row r="88" spans="6:10" x14ac:dyDescent="0.2">
      <c r="F88" s="12"/>
      <c r="G88" s="13"/>
      <c r="H88" s="15" t="s">
        <v>207</v>
      </c>
      <c r="I88" s="16" t="s">
        <v>204</v>
      </c>
      <c r="J88" s="14"/>
    </row>
    <row r="89" spans="6:10" x14ac:dyDescent="0.2">
      <c r="F89" s="12"/>
      <c r="G89" s="13">
        <v>10</v>
      </c>
      <c r="H89" s="15" t="s">
        <v>209</v>
      </c>
      <c r="I89" s="16" t="s">
        <v>206</v>
      </c>
      <c r="J89" s="14"/>
    </row>
    <row r="90" spans="6:10" x14ac:dyDescent="0.2">
      <c r="F90" s="12"/>
      <c r="G90" s="13">
        <v>10</v>
      </c>
      <c r="H90" s="15" t="s">
        <v>211</v>
      </c>
      <c r="I90" s="16" t="s">
        <v>208</v>
      </c>
      <c r="J90" s="14"/>
    </row>
    <row r="91" spans="6:10" x14ac:dyDescent="0.2">
      <c r="F91" s="12"/>
      <c r="G91" s="13">
        <v>10</v>
      </c>
      <c r="H91" s="15" t="s">
        <v>213</v>
      </c>
      <c r="I91" s="16" t="s">
        <v>210</v>
      </c>
      <c r="J91" s="14"/>
    </row>
    <row r="92" spans="6:10" x14ac:dyDescent="0.2">
      <c r="F92" s="12"/>
      <c r="G92" s="13">
        <v>1000</v>
      </c>
      <c r="H92" s="15" t="s">
        <v>215</v>
      </c>
      <c r="I92" s="16" t="s">
        <v>212</v>
      </c>
      <c r="J92" s="14"/>
    </row>
    <row r="93" spans="6:10" x14ac:dyDescent="0.2">
      <c r="F93" s="12"/>
      <c r="G93" s="13">
        <v>100</v>
      </c>
      <c r="H93" s="15" t="s">
        <v>217</v>
      </c>
      <c r="I93" s="16" t="s">
        <v>214</v>
      </c>
      <c r="J93" s="14"/>
    </row>
    <row r="94" spans="6:10" x14ac:dyDescent="0.2">
      <c r="F94" s="12"/>
      <c r="G94" s="13">
        <v>10000</v>
      </c>
      <c r="H94" s="15" t="s">
        <v>219</v>
      </c>
      <c r="I94" s="16" t="s">
        <v>216</v>
      </c>
    </row>
    <row r="95" spans="6:10" x14ac:dyDescent="0.2">
      <c r="I95" s="16" t="s">
        <v>218</v>
      </c>
    </row>
    <row r="96" spans="6:10" x14ac:dyDescent="0.2">
      <c r="I96" s="17" t="s">
        <v>220</v>
      </c>
    </row>
  </sheetData>
  <mergeCells count="5">
    <mergeCell ref="J4:J5"/>
    <mergeCell ref="F4:F5"/>
    <mergeCell ref="G4:G5"/>
    <mergeCell ref="H4:H5"/>
    <mergeCell ref="I4:I5"/>
  </mergeCells>
  <phoneticPr fontId="0" type="noConversion"/>
  <hyperlinks>
    <hyperlink ref="H4" r:id="rId1" display="http://www.lb.lt/exchange/Results.asp?id=14239&amp;Lang=L&amp;Y=2012&amp;M=9&amp;D=20&amp;DD=D&amp;WW=W&amp;ord=2&amp;dir=DESC" xr:uid="{00000000-0004-0000-0200-000000000000}"/>
    <hyperlink ref="H7" r:id="rId2" display="http://www.lb.lt/exchange/history.asp?Lang=L&amp;Cid=AFN&amp;Y=2012&amp;M=9&amp;D=20&amp;id=14239&amp;ord=2&amp;dir=ASC" xr:uid="{00000000-0004-0000-0200-000001000000}"/>
    <hyperlink ref="H8" r:id="rId3" display="http://www.lb.lt/exchange/history.asp?Lang=L&amp;Cid=ALL&amp;Y=2012&amp;M=9&amp;D=20&amp;id=14239&amp;ord=2&amp;dir=ASC" xr:uid="{00000000-0004-0000-0200-000002000000}"/>
    <hyperlink ref="I10" r:id="rId4" display="http://www.lb.lt/exchange/history.asp?Lang=L&amp;Cid=ALL&amp;Y=2012&amp;M=9&amp;D=20&amp;id=14239&amp;ord=2&amp;dir=ASC" xr:uid="{00000000-0004-0000-0200-000003000000}"/>
    <hyperlink ref="H9" r:id="rId5" display="http://www.lb.lt/exchange/history.asp?Lang=L&amp;Cid=DZD&amp;Y=2012&amp;M=9&amp;D=20&amp;id=14239&amp;ord=2&amp;dir=ASC" xr:uid="{00000000-0004-0000-0200-000004000000}"/>
    <hyperlink ref="I11" r:id="rId6" display="http://www.lb.lt/exchange/history.asp?Lang=L&amp;Cid=DZD&amp;Y=2012&amp;M=9&amp;D=20&amp;id=14239&amp;ord=2&amp;dir=ASC" xr:uid="{00000000-0004-0000-0200-000005000000}"/>
    <hyperlink ref="H10" r:id="rId7" display="http://www.lb.lt/exchange/history.asp?Lang=L&amp;Cid=ARS&amp;Y=2012&amp;M=9&amp;D=20&amp;id=14239&amp;ord=2&amp;dir=ASC" xr:uid="{00000000-0004-0000-0200-000006000000}"/>
    <hyperlink ref="I12" r:id="rId8" display="http://www.lb.lt/exchange/history.asp?Lang=L&amp;Cid=ARS&amp;Y=2012&amp;M=9&amp;D=20&amp;id=14239&amp;ord=2&amp;dir=ASC" xr:uid="{00000000-0004-0000-0200-000007000000}"/>
    <hyperlink ref="H11" r:id="rId9" display="http://www.lb.lt/exchange/history.asp?Lang=L&amp;Cid=AMD&amp;Y=2012&amp;M=9&amp;D=20&amp;id=14239&amp;ord=2&amp;dir=ASC" xr:uid="{00000000-0004-0000-0200-000008000000}"/>
    <hyperlink ref="I13" r:id="rId10" display="http://www.lb.lt/exchange/history.asp?Lang=L&amp;Cid=AMD&amp;Y=2012&amp;M=9&amp;D=20&amp;id=14239&amp;ord=2&amp;dir=ASC" xr:uid="{00000000-0004-0000-0200-000009000000}"/>
    <hyperlink ref="H12" r:id="rId11" display="http://www.lb.lt/exchange/history.asp?Lang=L&amp;Cid=AUD&amp;Y=2012&amp;M=9&amp;D=20&amp;id=14239&amp;ord=2&amp;dir=ASC" xr:uid="{00000000-0004-0000-0200-00000A000000}"/>
    <hyperlink ref="I14" r:id="rId12" display="http://www.lb.lt/exchange/history.asp?Lang=L&amp;Cid=AUD&amp;Y=2012&amp;M=9&amp;D=20&amp;id=14239&amp;ord=2&amp;dir=ASC" xr:uid="{00000000-0004-0000-0200-00000B000000}"/>
    <hyperlink ref="H13" r:id="rId13" display="http://www.lb.lt/exchange/history.asp?Lang=L&amp;Cid=AZN&amp;Y=2012&amp;M=9&amp;D=20&amp;id=14239&amp;ord=2&amp;dir=ASC" xr:uid="{00000000-0004-0000-0200-00000C000000}"/>
    <hyperlink ref="I15" r:id="rId14" display="http://www.lb.lt/exchange/history.asp?Lang=L&amp;Cid=AZN&amp;Y=2012&amp;M=9&amp;D=20&amp;id=14239&amp;ord=2&amp;dir=ASC" xr:uid="{00000000-0004-0000-0200-00000D000000}"/>
    <hyperlink ref="H14" r:id="rId15" display="http://www.lb.lt/exchange/history.asp?Lang=L&amp;Cid=BHD&amp;Y=2012&amp;M=9&amp;D=20&amp;id=14239&amp;ord=2&amp;dir=ASC" xr:uid="{00000000-0004-0000-0200-00000E000000}"/>
    <hyperlink ref="I16" r:id="rId16" display="http://www.lb.lt/exchange/history.asp?Lang=L&amp;Cid=BHD&amp;Y=2012&amp;M=9&amp;D=20&amp;id=14239&amp;ord=2&amp;dir=ASC" xr:uid="{00000000-0004-0000-0200-00000F000000}"/>
    <hyperlink ref="H15" r:id="rId17" display="http://www.lb.lt/exchange/history.asp?Lang=L&amp;Cid=BYR&amp;Y=2012&amp;M=9&amp;D=20&amp;id=14239&amp;ord=2&amp;dir=ASC" xr:uid="{00000000-0004-0000-0200-000010000000}"/>
    <hyperlink ref="I17" r:id="rId18" display="http://www.lb.lt/exchange/history.asp?Lang=L&amp;Cid=BYR&amp;Y=2012&amp;M=9&amp;D=20&amp;id=14239&amp;ord=2&amp;dir=ASC" xr:uid="{00000000-0004-0000-0200-000011000000}"/>
    <hyperlink ref="H16" r:id="rId19" display="http://www.lb.lt/exchange/history.asp?Lang=L&amp;Cid=BDT&amp;Y=2012&amp;M=9&amp;D=20&amp;id=14239&amp;ord=2&amp;dir=ASC" xr:uid="{00000000-0004-0000-0200-000012000000}"/>
    <hyperlink ref="I18" r:id="rId20" display="http://www.lb.lt/exchange/history.asp?Lang=L&amp;Cid=BDT&amp;Y=2012&amp;M=9&amp;D=20&amp;id=14239&amp;ord=2&amp;dir=ASC" xr:uid="{00000000-0004-0000-0200-000013000000}"/>
    <hyperlink ref="H17" r:id="rId21" display="http://www.lb.lt/exchange/history.asp?Lang=L&amp;Cid=BOB&amp;Y=2012&amp;M=9&amp;D=20&amp;id=14239&amp;ord=2&amp;dir=ASC" xr:uid="{00000000-0004-0000-0200-000014000000}"/>
    <hyperlink ref="I19" r:id="rId22" display="http://www.lb.lt/exchange/history.asp?Lang=L&amp;Cid=BOB&amp;Y=2012&amp;M=9&amp;D=20&amp;id=14239&amp;ord=2&amp;dir=ASC" xr:uid="{00000000-0004-0000-0200-000015000000}"/>
    <hyperlink ref="H18" r:id="rId23" display="http://www.lb.lt/exchange/history.asp?Lang=L&amp;Cid=BAM&amp;Y=2012&amp;M=9&amp;D=20&amp;id=14239&amp;ord=2&amp;dir=ASC" xr:uid="{00000000-0004-0000-0200-000016000000}"/>
    <hyperlink ref="I20" r:id="rId24" display="http://www.lb.lt/exchange/history.asp?Lang=L&amp;Cid=BAM&amp;Y=2012&amp;M=9&amp;D=20&amp;id=14239&amp;ord=2&amp;dir=ASC" xr:uid="{00000000-0004-0000-0200-000017000000}"/>
    <hyperlink ref="H19" r:id="rId25" display="http://www.lb.lt/exchange/history.asp?Lang=L&amp;Cid=BRL&amp;Y=2012&amp;M=9&amp;D=20&amp;id=14239&amp;ord=2&amp;dir=ASC" xr:uid="{00000000-0004-0000-0200-000018000000}"/>
    <hyperlink ref="I21" r:id="rId26" display="http://www.lb.lt/exchange/history.asp?Lang=L&amp;Cid=BRL&amp;Y=2012&amp;M=9&amp;D=20&amp;id=14239&amp;ord=2&amp;dir=ASC" xr:uid="{00000000-0004-0000-0200-000019000000}"/>
    <hyperlink ref="H20" r:id="rId27" display="http://www.lb.lt/exchange/history.asp?Lang=L&amp;Cid=BGN&amp;Y=2012&amp;M=9&amp;D=20&amp;id=14239&amp;ord=2&amp;dir=ASC" xr:uid="{00000000-0004-0000-0200-00001A000000}"/>
    <hyperlink ref="I22" r:id="rId28" display="http://www.lb.lt/exchange/history.asp?Lang=L&amp;Cid=BGN&amp;Y=2012&amp;M=9&amp;D=20&amp;id=14239&amp;ord=2&amp;dir=ASC" xr:uid="{00000000-0004-0000-0200-00001B000000}"/>
    <hyperlink ref="H21" r:id="rId29" display="http://www.lb.lt/exchange/history.asp?Lang=L&amp;Cid=XOF&amp;Y=2012&amp;M=9&amp;D=20&amp;id=14239&amp;ord=2&amp;dir=ASC" xr:uid="{00000000-0004-0000-0200-00001C000000}"/>
    <hyperlink ref="I23" r:id="rId30" display="http://www.lb.lt/exchange/history.asp?Lang=L&amp;Cid=XOF&amp;Y=2012&amp;M=9&amp;D=20&amp;id=14239&amp;ord=2&amp;dir=ASC" xr:uid="{00000000-0004-0000-0200-00001D000000}"/>
    <hyperlink ref="H22" r:id="rId31" display="http://www.lb.lt/exchange/history.asp?Lang=L&amp;Cid=XAF&amp;Y=2012&amp;M=9&amp;D=20&amp;id=14239&amp;ord=2&amp;dir=ASC" xr:uid="{00000000-0004-0000-0200-00001E000000}"/>
    <hyperlink ref="I24" r:id="rId32" display="http://www.lb.lt/exchange/history.asp?Lang=L&amp;Cid=XAF&amp;Y=2012&amp;M=9&amp;D=20&amp;id=14239&amp;ord=2&amp;dir=ASC" xr:uid="{00000000-0004-0000-0200-00001F000000}"/>
    <hyperlink ref="H23" r:id="rId33" display="http://www.lb.lt/exchange/history.asp?Lang=L&amp;Cid=CZK&amp;Y=2012&amp;M=9&amp;D=20&amp;id=14239&amp;ord=2&amp;dir=ASC" xr:uid="{00000000-0004-0000-0200-000020000000}"/>
    <hyperlink ref="I25" r:id="rId34" display="http://www.lb.lt/exchange/history.asp?Lang=L&amp;Cid=CZK&amp;Y=2012&amp;M=9&amp;D=20&amp;id=14239&amp;ord=2&amp;dir=ASC" xr:uid="{00000000-0004-0000-0200-000021000000}"/>
    <hyperlink ref="H24" r:id="rId35" display="http://www.lb.lt/exchange/history.asp?Lang=L&amp;Cid=CLP&amp;Y=2012&amp;M=9&amp;D=20&amp;id=14239&amp;ord=2&amp;dir=ASC" xr:uid="{00000000-0004-0000-0200-000022000000}"/>
    <hyperlink ref="I26" r:id="rId36" display="http://www.lb.lt/exchange/history.asp?Lang=L&amp;Cid=CLP&amp;Y=2012&amp;M=9&amp;D=20&amp;id=14239&amp;ord=2&amp;dir=ASC" xr:uid="{00000000-0004-0000-0200-000023000000}"/>
    <hyperlink ref="H25" r:id="rId37" display="http://www.lb.lt/exchange/history.asp?Lang=L&amp;Cid=DKK&amp;Y=2012&amp;M=9&amp;D=20&amp;id=14239&amp;ord=2&amp;dir=ASC" xr:uid="{00000000-0004-0000-0200-000024000000}"/>
    <hyperlink ref="I27" r:id="rId38" display="http://www.lb.lt/exchange/history.asp?Lang=L&amp;Cid=DKK&amp;Y=2012&amp;M=9&amp;D=20&amp;id=14239&amp;ord=2&amp;dir=ASC" xr:uid="{00000000-0004-0000-0200-000025000000}"/>
    <hyperlink ref="H26" r:id="rId39" display="http://www.lb.lt/exchange/history.asp?Lang=L&amp;Cid=GBP&amp;Y=2012&amp;M=9&amp;D=20&amp;id=14239&amp;ord=2&amp;dir=ASC" xr:uid="{00000000-0004-0000-0200-000026000000}"/>
    <hyperlink ref="I28" r:id="rId40" display="http://www.lb.lt/exchange/history.asp?Lang=L&amp;Cid=GBP&amp;Y=2012&amp;M=9&amp;D=20&amp;id=14239&amp;ord=2&amp;dir=ASC" xr:uid="{00000000-0004-0000-0200-000027000000}"/>
    <hyperlink ref="H27" r:id="rId41" display="http://www.lb.lt/exchange/history.asp?Lang=L&amp;Cid=EGP&amp;Y=2012&amp;M=9&amp;D=20&amp;id=14239&amp;ord=2&amp;dir=ASC" xr:uid="{00000000-0004-0000-0200-000028000000}"/>
    <hyperlink ref="I29" r:id="rId42" display="http://www.lb.lt/exchange/history.asp?Lang=L&amp;Cid=EGP&amp;Y=2012&amp;M=9&amp;D=20&amp;id=14239&amp;ord=2&amp;dir=ASC" xr:uid="{00000000-0004-0000-0200-000029000000}"/>
    <hyperlink ref="H28" r:id="rId43" display="http://www.lb.lt/exchange/history.asp?Lang=L&amp;Cid=ETB&amp;Y=2012&amp;M=9&amp;D=20&amp;id=14239&amp;ord=2&amp;dir=ASC" xr:uid="{00000000-0004-0000-0200-00002A000000}"/>
    <hyperlink ref="I30" r:id="rId44" display="http://www.lb.lt/exchange/history.asp?Lang=L&amp;Cid=ETB&amp;Y=2012&amp;M=9&amp;D=20&amp;id=14239&amp;ord=2&amp;dir=ASC" xr:uid="{00000000-0004-0000-0200-00002B000000}"/>
    <hyperlink ref="H29" r:id="rId45" display="http://www.lb.lt/exchange/history.asp?Lang=L&amp;Cid=EUR&amp;Y=2012&amp;M=9&amp;D=20&amp;id=14239&amp;ord=2&amp;dir=ASC" xr:uid="{00000000-0004-0000-0200-00002C000000}"/>
    <hyperlink ref="I31" r:id="rId46" display="http://www.lb.lt/exchange/history.asp?Lang=L&amp;Cid=EUR&amp;Y=2012&amp;M=9&amp;D=20&amp;id=14239&amp;ord=2&amp;dir=ASC" xr:uid="{00000000-0004-0000-0200-00002D000000}"/>
    <hyperlink ref="H30" r:id="rId47" display="http://www.lb.lt/exchange/history.asp?Lang=L&amp;Cid=PHP&amp;Y=2012&amp;M=9&amp;D=20&amp;id=14239&amp;ord=2&amp;dir=ASC" xr:uid="{00000000-0004-0000-0200-00002E000000}"/>
    <hyperlink ref="I32" r:id="rId48" display="http://www.lb.lt/exchange/history.asp?Lang=L&amp;Cid=PHP&amp;Y=2012&amp;M=9&amp;D=20&amp;id=14239&amp;ord=2&amp;dir=ASC" xr:uid="{00000000-0004-0000-0200-00002F000000}"/>
    <hyperlink ref="H31" r:id="rId49" display="http://www.lb.lt/exchange/history.asp?Lang=L&amp;Cid=GEL&amp;Y=2012&amp;M=9&amp;D=20&amp;id=14239&amp;ord=2&amp;dir=ASC" xr:uid="{00000000-0004-0000-0200-000030000000}"/>
    <hyperlink ref="I33" r:id="rId50" display="http://www.lb.lt/exchange/history.asp?Lang=L&amp;Cid=GEL&amp;Y=2012&amp;M=9&amp;D=20&amp;id=14239&amp;ord=2&amp;dir=ASC" xr:uid="{00000000-0004-0000-0200-000031000000}"/>
    <hyperlink ref="H32" r:id="rId51" display="http://www.lb.lt/exchange/history.asp?Lang=L&amp;Cid=GNF&amp;Y=2012&amp;M=9&amp;D=20&amp;id=14239&amp;ord=2&amp;dir=ASC" xr:uid="{00000000-0004-0000-0200-000032000000}"/>
    <hyperlink ref="I34" r:id="rId52" display="http://www.lb.lt/exchange/history.asp?Lang=L&amp;Cid=GNF&amp;Y=2012&amp;M=9&amp;D=20&amp;id=14239&amp;ord=2&amp;dir=ASC" xr:uid="{00000000-0004-0000-0200-000033000000}"/>
    <hyperlink ref="H33" r:id="rId53" display="http://www.lb.lt/exchange/history.asp?Lang=L&amp;Cid=HKD&amp;Y=2012&amp;M=9&amp;D=20&amp;id=14239&amp;ord=2&amp;dir=ASC" xr:uid="{00000000-0004-0000-0200-000034000000}"/>
    <hyperlink ref="I35" r:id="rId54" display="http://www.lb.lt/exchange/history.asp?Lang=L&amp;Cid=HKD&amp;Y=2012&amp;M=9&amp;D=20&amp;id=14239&amp;ord=2&amp;dir=ASC" xr:uid="{00000000-0004-0000-0200-000035000000}"/>
    <hyperlink ref="H34" r:id="rId55" display="http://www.lb.lt/exchange/history.asp?Lang=L&amp;Cid=INR&amp;Y=2012&amp;M=9&amp;D=20&amp;id=14239&amp;ord=2&amp;dir=ASC" xr:uid="{00000000-0004-0000-0200-000036000000}"/>
    <hyperlink ref="I36" r:id="rId56" display="http://www.lb.lt/exchange/history.asp?Lang=L&amp;Cid=INR&amp;Y=2012&amp;M=9&amp;D=20&amp;id=14239&amp;ord=2&amp;dir=ASC" xr:uid="{00000000-0004-0000-0200-000037000000}"/>
    <hyperlink ref="H35" r:id="rId57" display="http://www.lb.lt/exchange/history.asp?Lang=L&amp;Cid=IDR&amp;Y=2012&amp;M=9&amp;D=20&amp;id=14239&amp;ord=2&amp;dir=ASC" xr:uid="{00000000-0004-0000-0200-000038000000}"/>
    <hyperlink ref="I37" r:id="rId58" display="http://www.lb.lt/exchange/history.asp?Lang=L&amp;Cid=IDR&amp;Y=2012&amp;M=9&amp;D=20&amp;id=14239&amp;ord=2&amp;dir=ASC" xr:uid="{00000000-0004-0000-0200-000039000000}"/>
    <hyperlink ref="H36" r:id="rId59" display="http://www.lb.lt/exchange/history.asp?Lang=L&amp;Cid=IQD&amp;Y=2012&amp;M=9&amp;D=20&amp;id=14239&amp;ord=2&amp;dir=ASC" xr:uid="{00000000-0004-0000-0200-00003A000000}"/>
    <hyperlink ref="I38" r:id="rId60" display="http://www.lb.lt/exchange/history.asp?Lang=L&amp;Cid=IQD&amp;Y=2012&amp;M=9&amp;D=20&amp;id=14239&amp;ord=2&amp;dir=ASC" xr:uid="{00000000-0004-0000-0200-00003B000000}"/>
    <hyperlink ref="H37" r:id="rId61" display="http://www.lb.lt/exchange/history.asp?Lang=L&amp;Cid=IRR&amp;Y=2012&amp;M=9&amp;D=20&amp;id=14239&amp;ord=2&amp;dir=ASC" xr:uid="{00000000-0004-0000-0200-00003C000000}"/>
    <hyperlink ref="I39" r:id="rId62" display="http://www.lb.lt/exchange/history.asp?Lang=L&amp;Cid=IRR&amp;Y=2012&amp;M=9&amp;D=20&amp;id=14239&amp;ord=2&amp;dir=ASC" xr:uid="{00000000-0004-0000-0200-00003D000000}"/>
    <hyperlink ref="H38" r:id="rId63" display="http://www.lb.lt/exchange/history.asp?Lang=L&amp;Cid=ISK&amp;Y=2012&amp;M=9&amp;D=20&amp;id=14239&amp;ord=2&amp;dir=ASC" xr:uid="{00000000-0004-0000-0200-00003E000000}"/>
    <hyperlink ref="I40" r:id="rId64" display="http://www.lb.lt/exchange/history.asp?Lang=L&amp;Cid=ISK&amp;Y=2012&amp;M=9&amp;D=20&amp;id=14239&amp;ord=2&amp;dir=ASC" xr:uid="{00000000-0004-0000-0200-00003F000000}"/>
    <hyperlink ref="H39" r:id="rId65" display="http://www.lb.lt/exchange/history.asp?Lang=L&amp;Cid=ILS&amp;Y=2012&amp;M=9&amp;D=20&amp;id=14239&amp;ord=2&amp;dir=ASC" xr:uid="{00000000-0004-0000-0200-000040000000}"/>
    <hyperlink ref="I41" r:id="rId66" display="http://www.lb.lt/exchange/history.asp?Lang=L&amp;Cid=ILS&amp;Y=2012&amp;M=9&amp;D=20&amp;id=14239&amp;ord=2&amp;dir=ASC" xr:uid="{00000000-0004-0000-0200-000041000000}"/>
    <hyperlink ref="H40" r:id="rId67" display="http://www.lb.lt/exchange/history.asp?Lang=L&amp;Cid=JPY&amp;Y=2012&amp;M=9&amp;D=20&amp;id=14239&amp;ord=2&amp;dir=ASC" xr:uid="{00000000-0004-0000-0200-000042000000}"/>
    <hyperlink ref="I42" r:id="rId68" display="http://www.lb.lt/exchange/history.asp?Lang=L&amp;Cid=JPY&amp;Y=2012&amp;M=9&amp;D=20&amp;id=14239&amp;ord=2&amp;dir=ASC" xr:uid="{00000000-0004-0000-0200-000043000000}"/>
    <hyperlink ref="H41" r:id="rId69" display="http://www.lb.lt/exchange/history.asp?Lang=L&amp;Cid=USD&amp;Y=2012&amp;M=9&amp;D=20&amp;id=14239&amp;ord=2&amp;dir=ASC" xr:uid="{00000000-0004-0000-0200-000044000000}"/>
    <hyperlink ref="I43" r:id="rId70" display="http://www.lb.lt/exchange/history.asp?Lang=L&amp;Cid=USD&amp;Y=2012&amp;M=9&amp;D=20&amp;id=14239&amp;ord=2&amp;dir=ASC" xr:uid="{00000000-0004-0000-0200-000045000000}"/>
    <hyperlink ref="H42" r:id="rId71" display="http://www.lb.lt/exchange/history.asp?Lang=L&amp;Cid=YER&amp;Y=2012&amp;M=9&amp;D=20&amp;id=14239&amp;ord=2&amp;dir=ASC" xr:uid="{00000000-0004-0000-0200-000046000000}"/>
    <hyperlink ref="I44" r:id="rId72" display="http://www.lb.lt/exchange/history.asp?Lang=L&amp;Cid=YER&amp;Y=2012&amp;M=9&amp;D=20&amp;id=14239&amp;ord=2&amp;dir=ASC" xr:uid="{00000000-0004-0000-0200-000047000000}"/>
    <hyperlink ref="H43" r:id="rId73" display="http://www.lb.lt/exchange/history.asp?Lang=L&amp;Cid=JOD&amp;Y=2012&amp;M=9&amp;D=20&amp;id=14239&amp;ord=2&amp;dir=ASC" xr:uid="{00000000-0004-0000-0200-000048000000}"/>
    <hyperlink ref="I45" r:id="rId74" display="http://www.lb.lt/exchange/history.asp?Lang=L&amp;Cid=JOD&amp;Y=2012&amp;M=9&amp;D=20&amp;id=14239&amp;ord=2&amp;dir=ASC" xr:uid="{00000000-0004-0000-0200-000049000000}"/>
    <hyperlink ref="H44" r:id="rId75" display="http://www.lb.lt/exchange/history.asp?Lang=L&amp;Cid=AED&amp;Y=2012&amp;M=9&amp;D=20&amp;id=14239&amp;ord=2&amp;dir=ASC" xr:uid="{00000000-0004-0000-0200-00004A000000}"/>
    <hyperlink ref="I46" r:id="rId76" display="http://www.lb.lt/exchange/history.asp?Lang=L&amp;Cid=AED&amp;Y=2012&amp;M=9&amp;D=20&amp;id=14239&amp;ord=2&amp;dir=ASC" xr:uid="{00000000-0004-0000-0200-00004B000000}"/>
    <hyperlink ref="H45" r:id="rId77" display="http://www.lb.lt/exchange/history.asp?Lang=L&amp;Cid=CAD&amp;Y=2012&amp;M=9&amp;D=20&amp;id=14239&amp;ord=2&amp;dir=ASC" xr:uid="{00000000-0004-0000-0200-00004C000000}"/>
    <hyperlink ref="I47" r:id="rId78" display="http://www.lb.lt/exchange/history.asp?Lang=L&amp;Cid=CAD&amp;Y=2012&amp;M=9&amp;D=20&amp;id=14239&amp;ord=2&amp;dir=ASC" xr:uid="{00000000-0004-0000-0200-00004D000000}"/>
    <hyperlink ref="H46" r:id="rId79" display="http://www.lb.lt/exchange/history.asp?Lang=L&amp;Cid=QAR&amp;Y=2012&amp;M=9&amp;D=20&amp;id=14239&amp;ord=2&amp;dir=ASC" xr:uid="{00000000-0004-0000-0200-00004E000000}"/>
    <hyperlink ref="I48" r:id="rId80" display="http://www.lb.lt/exchange/history.asp?Lang=L&amp;Cid=QAR&amp;Y=2012&amp;M=9&amp;D=20&amp;id=14239&amp;ord=2&amp;dir=ASC" xr:uid="{00000000-0004-0000-0200-00004F000000}"/>
    <hyperlink ref="H47" r:id="rId81" display="http://www.lb.lt/exchange/history.asp?Lang=L&amp;Cid=KZT&amp;Y=2012&amp;M=9&amp;D=20&amp;id=14239&amp;ord=2&amp;dir=ASC" xr:uid="{00000000-0004-0000-0200-000050000000}"/>
    <hyperlink ref="I49" r:id="rId82" display="http://www.lb.lt/exchange/history.asp?Lang=L&amp;Cid=KZT&amp;Y=2012&amp;M=9&amp;D=20&amp;id=14239&amp;ord=2&amp;dir=ASC" xr:uid="{00000000-0004-0000-0200-000051000000}"/>
    <hyperlink ref="H48" r:id="rId83" display="http://www.lb.lt/exchange/history.asp?Lang=L&amp;Cid=KES&amp;Y=2012&amp;M=9&amp;D=20&amp;id=14239&amp;ord=2&amp;dir=ASC" xr:uid="{00000000-0004-0000-0200-000052000000}"/>
    <hyperlink ref="I50" r:id="rId84" display="http://www.lb.lt/exchange/history.asp?Lang=L&amp;Cid=KES&amp;Y=2012&amp;M=9&amp;D=20&amp;id=14239&amp;ord=2&amp;dir=ASC" xr:uid="{00000000-0004-0000-0200-000053000000}"/>
    <hyperlink ref="H49" r:id="rId85" display="http://www.lb.lt/exchange/history.asp?Lang=L&amp;Cid=CNY&amp;Y=2012&amp;M=9&amp;D=20&amp;id=14239&amp;ord=2&amp;dir=ASC" xr:uid="{00000000-0004-0000-0200-000054000000}"/>
    <hyperlink ref="I51" r:id="rId86" display="http://www.lb.lt/exchange/history.asp?Lang=L&amp;Cid=CNY&amp;Y=2012&amp;M=9&amp;D=20&amp;id=14239&amp;ord=2&amp;dir=ASC" xr:uid="{00000000-0004-0000-0200-000055000000}"/>
    <hyperlink ref="H50" r:id="rId87" display="http://www.lb.lt/exchange/history.asp?Lang=L&amp;Cid=KGS&amp;Y=2012&amp;M=9&amp;D=20&amp;id=14239&amp;ord=2&amp;dir=ASC" xr:uid="{00000000-0004-0000-0200-000056000000}"/>
    <hyperlink ref="I52" r:id="rId88" display="http://www.lb.lt/exchange/history.asp?Lang=L&amp;Cid=KGS&amp;Y=2012&amp;M=9&amp;D=20&amp;id=14239&amp;ord=2&amp;dir=ASC" xr:uid="{00000000-0004-0000-0200-000057000000}"/>
    <hyperlink ref="H51" r:id="rId89" display="http://www.lb.lt/exchange/history.asp?Lang=L&amp;Cid=COP&amp;Y=2012&amp;M=9&amp;D=20&amp;id=14239&amp;ord=2&amp;dir=ASC" xr:uid="{00000000-0004-0000-0200-000058000000}"/>
    <hyperlink ref="I53" r:id="rId90" display="http://www.lb.lt/exchange/history.asp?Lang=L&amp;Cid=COP&amp;Y=2012&amp;M=9&amp;D=20&amp;id=14239&amp;ord=2&amp;dir=ASC" xr:uid="{00000000-0004-0000-0200-000059000000}"/>
    <hyperlink ref="H52" r:id="rId91" display="http://www.lb.lt/exchange/history.asp?Lang=L&amp;Cid=HRK&amp;Y=2012&amp;M=9&amp;D=20&amp;id=14239&amp;ord=2&amp;dir=ASC" xr:uid="{00000000-0004-0000-0200-00005A000000}"/>
    <hyperlink ref="I54" r:id="rId92" display="http://www.lb.lt/exchange/history.asp?Lang=L&amp;Cid=HRK&amp;Y=2012&amp;M=9&amp;D=20&amp;id=14239&amp;ord=2&amp;dir=ASC" xr:uid="{00000000-0004-0000-0200-00005B000000}"/>
    <hyperlink ref="H53" r:id="rId93" display="http://www.lb.lt/exchange/history.asp?Lang=L&amp;Cid=KWD&amp;Y=2012&amp;M=9&amp;D=20&amp;id=14239&amp;ord=2&amp;dir=ASC" xr:uid="{00000000-0004-0000-0200-00005C000000}"/>
    <hyperlink ref="I55" r:id="rId94" display="http://www.lb.lt/exchange/history.asp?Lang=L&amp;Cid=KWD&amp;Y=2012&amp;M=9&amp;D=20&amp;id=14239&amp;ord=2&amp;dir=ASC" xr:uid="{00000000-0004-0000-0200-00005D000000}"/>
    <hyperlink ref="H54" r:id="rId95" display="http://www.lb.lt/exchange/history.asp?Lang=L&amp;Cid=LVL&amp;Y=2012&amp;M=9&amp;D=20&amp;id=14239&amp;ord=2&amp;dir=ASC" xr:uid="{00000000-0004-0000-0200-00005E000000}"/>
    <hyperlink ref="I56" r:id="rId96" display="http://www.lb.lt/exchange/history.asp?Lang=L&amp;Cid=LVL&amp;Y=2012&amp;M=9&amp;D=20&amp;id=14239&amp;ord=2&amp;dir=ASC" xr:uid="{00000000-0004-0000-0200-00005F000000}"/>
    <hyperlink ref="H55" r:id="rId97" display="http://www.lb.lt/exchange/history.asp?Lang=L&amp;Cid=PLN&amp;Y=2012&amp;M=9&amp;D=20&amp;id=14239&amp;ord=2&amp;dir=ASC" xr:uid="{00000000-0004-0000-0200-000060000000}"/>
    <hyperlink ref="I57" r:id="rId98" display="http://www.lb.lt/exchange/history.asp?Lang=L&amp;Cid=PLN&amp;Y=2012&amp;M=9&amp;D=20&amp;id=14239&amp;ord=2&amp;dir=ASC" xr:uid="{00000000-0004-0000-0200-000061000000}"/>
    <hyperlink ref="H56" r:id="rId99" display="http://www.lb.lt/exchange/history.asp?Lang=L&amp;Cid=LBP&amp;Y=2012&amp;M=9&amp;D=20&amp;id=14239&amp;ord=2&amp;dir=ASC" xr:uid="{00000000-0004-0000-0200-000062000000}"/>
    <hyperlink ref="I58" r:id="rId100" display="http://www.lb.lt/exchange/history.asp?Lang=L&amp;Cid=LBP&amp;Y=2012&amp;M=9&amp;D=20&amp;id=14239&amp;ord=2&amp;dir=ASC" xr:uid="{00000000-0004-0000-0200-000063000000}"/>
    <hyperlink ref="H57" r:id="rId101" display="http://www.lb.lt/exchange/history.asp?Lang=L&amp;Cid=MGA&amp;Y=2012&amp;M=9&amp;D=20&amp;id=14239&amp;ord=2&amp;dir=ASC" xr:uid="{00000000-0004-0000-0200-000064000000}"/>
    <hyperlink ref="I59" r:id="rId102" display="http://www.lb.lt/exchange/history.asp?Lang=L&amp;Cid=MGA&amp;Y=2012&amp;M=9&amp;D=20&amp;id=14239&amp;ord=2&amp;dir=ASC" xr:uid="{00000000-0004-0000-0200-000065000000}"/>
    <hyperlink ref="H58" r:id="rId103" display="http://www.lb.lt/exchange/history.asp?Lang=L&amp;Cid=MKD&amp;Y=2012&amp;M=9&amp;D=20&amp;id=14239&amp;ord=2&amp;dir=ASC" xr:uid="{00000000-0004-0000-0200-000066000000}"/>
    <hyperlink ref="I60" r:id="rId104" display="http://www.lb.lt/exchange/history.asp?Lang=L&amp;Cid=MKD&amp;Y=2012&amp;M=9&amp;D=20&amp;id=14239&amp;ord=2&amp;dir=ASC" xr:uid="{00000000-0004-0000-0200-000067000000}"/>
    <hyperlink ref="H59" r:id="rId105" display="http://www.lb.lt/exchange/history.asp?Lang=L&amp;Cid=MYR&amp;Y=2012&amp;M=9&amp;D=20&amp;id=14239&amp;ord=2&amp;dir=ASC" xr:uid="{00000000-0004-0000-0200-000068000000}"/>
    <hyperlink ref="I61" r:id="rId106" display="http://www.lb.lt/exchange/history.asp?Lang=L&amp;Cid=MYR&amp;Y=2012&amp;M=9&amp;D=20&amp;id=14239&amp;ord=2&amp;dir=ASC" xr:uid="{00000000-0004-0000-0200-000069000000}"/>
    <hyperlink ref="H60" r:id="rId107" display="http://www.lb.lt/exchange/history.asp?Lang=L&amp;Cid=MAD&amp;Y=2012&amp;M=9&amp;D=20&amp;id=14239&amp;ord=2&amp;dir=ASC" xr:uid="{00000000-0004-0000-0200-00006A000000}"/>
    <hyperlink ref="I62" r:id="rId108" display="http://www.lb.lt/exchange/history.asp?Lang=L&amp;Cid=MAD&amp;Y=2012&amp;M=9&amp;D=20&amp;id=14239&amp;ord=2&amp;dir=ASC" xr:uid="{00000000-0004-0000-0200-00006B000000}"/>
    <hyperlink ref="H61" r:id="rId109" display="http://www.lb.lt/exchange/history.asp?Lang=L&amp;Cid=MXN&amp;Y=2012&amp;M=9&amp;D=20&amp;id=14239&amp;ord=2&amp;dir=ASC" xr:uid="{00000000-0004-0000-0200-00006C000000}"/>
    <hyperlink ref="I63" r:id="rId110" display="http://www.lb.lt/exchange/history.asp?Lang=L&amp;Cid=MXN&amp;Y=2012&amp;M=9&amp;D=20&amp;id=14239&amp;ord=2&amp;dir=ASC" xr:uid="{00000000-0004-0000-0200-00006D000000}"/>
    <hyperlink ref="H62" r:id="rId111" display="http://www.lb.lt/exchange/history.asp?Lang=L&amp;Cid=MDL&amp;Y=2012&amp;M=9&amp;D=20&amp;id=14239&amp;ord=2&amp;dir=ASC" xr:uid="{00000000-0004-0000-0200-00006E000000}"/>
    <hyperlink ref="I64" r:id="rId112" display="http://www.lb.lt/exchange/history.asp?Lang=L&amp;Cid=MDL&amp;Y=2012&amp;M=9&amp;D=20&amp;id=14239&amp;ord=2&amp;dir=ASC" xr:uid="{00000000-0004-0000-0200-00006F000000}"/>
    <hyperlink ref="H63" r:id="rId113" display="http://www.lb.lt/exchange/history.asp?Lang=L&amp;Cid=MNT&amp;Y=2012&amp;M=9&amp;D=20&amp;id=14239&amp;ord=2&amp;dir=ASC" xr:uid="{00000000-0004-0000-0200-000070000000}"/>
    <hyperlink ref="I65" r:id="rId114" display="http://www.lb.lt/exchange/history.asp?Lang=L&amp;Cid=MNT&amp;Y=2012&amp;M=9&amp;D=20&amp;id=14239&amp;ord=2&amp;dir=ASC" xr:uid="{00000000-0004-0000-0200-000071000000}"/>
    <hyperlink ref="H64" r:id="rId115" display="http://www.lb.lt/exchange/history.asp?Lang=L&amp;Cid=MZN&amp;Y=2012&amp;M=9&amp;D=20&amp;id=14239&amp;ord=2&amp;dir=ASC" xr:uid="{00000000-0004-0000-0200-000072000000}"/>
    <hyperlink ref="I66" r:id="rId116" display="http://www.lb.lt/exchange/history.asp?Lang=L&amp;Cid=MZN&amp;Y=2012&amp;M=9&amp;D=20&amp;id=14239&amp;ord=2&amp;dir=ASC" xr:uid="{00000000-0004-0000-0200-000073000000}"/>
    <hyperlink ref="H65" r:id="rId117" display="http://www.lb.lt/exchange/history.asp?Lang=L&amp;Cid=NZD&amp;Y=2012&amp;M=9&amp;D=20&amp;id=14239&amp;ord=2&amp;dir=ASC" xr:uid="{00000000-0004-0000-0200-000074000000}"/>
    <hyperlink ref="I67" r:id="rId118" display="http://www.lb.lt/exchange/history.asp?Lang=L&amp;Cid=NZD&amp;Y=2012&amp;M=9&amp;D=20&amp;id=14239&amp;ord=2&amp;dir=ASC" xr:uid="{00000000-0004-0000-0200-000075000000}"/>
    <hyperlink ref="H66" r:id="rId119" display="http://www.lb.lt/exchange/history.asp?Lang=L&amp;Cid=NOK&amp;Y=2012&amp;M=9&amp;D=20&amp;id=14239&amp;ord=2&amp;dir=ASC" xr:uid="{00000000-0004-0000-0200-000076000000}"/>
    <hyperlink ref="I68" r:id="rId120" display="http://www.lb.lt/exchange/history.asp?Lang=L&amp;Cid=NOK&amp;Y=2012&amp;M=9&amp;D=20&amp;id=14239&amp;ord=2&amp;dir=ASC" xr:uid="{00000000-0004-0000-0200-000077000000}"/>
    <hyperlink ref="H67" r:id="rId121" display="http://www.lb.lt/exchange/history.asp?Lang=L&amp;Cid=PKR&amp;Y=2012&amp;M=9&amp;D=20&amp;id=14239&amp;ord=2&amp;dir=ASC" xr:uid="{00000000-0004-0000-0200-000078000000}"/>
    <hyperlink ref="I69" r:id="rId122" display="http://www.lb.lt/exchange/history.asp?Lang=L&amp;Cid=PKR&amp;Y=2012&amp;M=9&amp;D=20&amp;id=14239&amp;ord=2&amp;dir=ASC" xr:uid="{00000000-0004-0000-0200-000079000000}"/>
    <hyperlink ref="H68" r:id="rId123" display="http://www.lb.lt/exchange/history.asp?Lang=L&amp;Cid=PAB&amp;Y=2012&amp;M=9&amp;D=20&amp;id=14239&amp;ord=2&amp;dir=ASC" xr:uid="{00000000-0004-0000-0200-00007A000000}"/>
    <hyperlink ref="I70" r:id="rId124" display="http://www.lb.lt/exchange/history.asp?Lang=L&amp;Cid=PAB&amp;Y=2012&amp;M=9&amp;D=20&amp;id=14239&amp;ord=2&amp;dir=ASC" xr:uid="{00000000-0004-0000-0200-00007B000000}"/>
    <hyperlink ref="H69" r:id="rId125" display="http://www.lb.lt/exchange/history.asp?Lang=L&amp;Cid=PEN&amp;Y=2012&amp;M=9&amp;D=20&amp;id=14239&amp;ord=2&amp;dir=ASC" xr:uid="{00000000-0004-0000-0200-00007C000000}"/>
    <hyperlink ref="I71" r:id="rId126" display="http://www.lb.lt/exchange/history.asp?Lang=L&amp;Cid=PEN&amp;Y=2012&amp;M=9&amp;D=20&amp;id=14239&amp;ord=2&amp;dir=ASC" xr:uid="{00000000-0004-0000-0200-00007D000000}"/>
    <hyperlink ref="H70" r:id="rId127" display="http://www.lb.lt/exchange/history.asp?Lang=L&amp;Cid=ZAR&amp;Y=2012&amp;M=9&amp;D=20&amp;id=14239&amp;ord=2&amp;dir=ASC" xr:uid="{00000000-0004-0000-0200-00007E000000}"/>
    <hyperlink ref="I72" r:id="rId128" display="http://www.lb.lt/exchange/history.asp?Lang=L&amp;Cid=ZAR&amp;Y=2012&amp;M=9&amp;D=20&amp;id=14239&amp;ord=2&amp;dir=ASC" xr:uid="{00000000-0004-0000-0200-00007F000000}"/>
    <hyperlink ref="H71" r:id="rId129" display="http://www.lb.lt/exchange/history.asp?Lang=L&amp;Cid=KRW&amp;Y=2012&amp;M=9&amp;D=20&amp;id=14239&amp;ord=2&amp;dir=ASC" xr:uid="{00000000-0004-0000-0200-000080000000}"/>
    <hyperlink ref="I73" r:id="rId130" display="http://www.lb.lt/exchange/history.asp?Lang=L&amp;Cid=KRW&amp;Y=2012&amp;M=9&amp;D=20&amp;id=14239&amp;ord=2&amp;dir=ASC" xr:uid="{00000000-0004-0000-0200-000081000000}"/>
    <hyperlink ref="H72" r:id="rId131" display="http://www.lb.lt/exchange/history.asp?Lang=L&amp;Cid=RON&amp;Y=2012&amp;M=9&amp;D=20&amp;id=14239&amp;ord=2&amp;dir=ASC" xr:uid="{00000000-0004-0000-0200-000082000000}"/>
    <hyperlink ref="I74" r:id="rId132" display="http://www.lb.lt/exchange/history.asp?Lang=L&amp;Cid=RON&amp;Y=2012&amp;M=9&amp;D=20&amp;id=14239&amp;ord=2&amp;dir=ASC" xr:uid="{00000000-0004-0000-0200-000083000000}"/>
    <hyperlink ref="H73" r:id="rId133" display="http://www.lb.lt/exchange/history.asp?Lang=L&amp;Cid=RUB&amp;Y=2012&amp;M=9&amp;D=20&amp;id=14239&amp;ord=2&amp;dir=ASC" xr:uid="{00000000-0004-0000-0200-000084000000}"/>
    <hyperlink ref="I75" r:id="rId134" display="http://www.lb.lt/exchange/history.asp?Lang=L&amp;Cid=RUB&amp;Y=2012&amp;M=9&amp;D=20&amp;id=14239&amp;ord=2&amp;dir=ASC" xr:uid="{00000000-0004-0000-0200-000085000000}"/>
    <hyperlink ref="H74" r:id="rId135" display="http://www.lb.lt/exchange/history.asp?Lang=L&amp;Cid=SAR&amp;Y=2012&amp;M=9&amp;D=20&amp;id=14239&amp;ord=2&amp;dir=ASC" xr:uid="{00000000-0004-0000-0200-000086000000}"/>
    <hyperlink ref="I76" r:id="rId136" display="http://www.lb.lt/exchange/history.asp?Lang=L&amp;Cid=SAR&amp;Y=2012&amp;M=9&amp;D=20&amp;id=14239&amp;ord=2&amp;dir=ASC" xr:uid="{00000000-0004-0000-0200-000087000000}"/>
    <hyperlink ref="H75" r:id="rId137" display="http://www.lb.lt/exchange/history.asp?Lang=L&amp;Cid=XDR&amp;Y=2012&amp;M=9&amp;D=20&amp;id=14239&amp;ord=2&amp;dir=ASC" xr:uid="{00000000-0004-0000-0200-000088000000}"/>
    <hyperlink ref="I77" r:id="rId138" display="http://www.lb.lt/exchange/history.asp?Lang=L&amp;Cid=XDR&amp;Y=2012&amp;M=9&amp;D=20&amp;id=14239&amp;ord=2&amp;dir=ASC" xr:uid="{00000000-0004-0000-0200-000089000000}"/>
    <hyperlink ref="H76" r:id="rId139" display="http://www.lb.lt/exchange/history.asp?Lang=L&amp;Cid=RSD&amp;Y=2012&amp;M=9&amp;D=20&amp;id=14239&amp;ord=2&amp;dir=ASC" xr:uid="{00000000-0004-0000-0200-00008A000000}"/>
    <hyperlink ref="I78" r:id="rId140" display="http://www.lb.lt/exchange/history.asp?Lang=L&amp;Cid=RSD&amp;Y=2012&amp;M=9&amp;D=20&amp;id=14239&amp;ord=2&amp;dir=ASC" xr:uid="{00000000-0004-0000-0200-00008B000000}"/>
    <hyperlink ref="H77" r:id="rId141" display="http://www.lb.lt/exchange/history.asp?Lang=L&amp;Cid=SGD&amp;Y=2012&amp;M=9&amp;D=20&amp;id=14239&amp;ord=2&amp;dir=ASC" xr:uid="{00000000-0004-0000-0200-00008C000000}"/>
    <hyperlink ref="I79" r:id="rId142" display="http://www.lb.lt/exchange/history.asp?Lang=L&amp;Cid=SGD&amp;Y=2012&amp;M=9&amp;D=20&amp;id=14239&amp;ord=2&amp;dir=ASC" xr:uid="{00000000-0004-0000-0200-00008D000000}"/>
    <hyperlink ref="H78" r:id="rId143" display="http://www.lb.lt/exchange/history.asp?Lang=L&amp;Cid=SYP&amp;Y=2012&amp;M=9&amp;D=20&amp;id=14239&amp;ord=2&amp;dir=ASC" xr:uid="{00000000-0004-0000-0200-00008E000000}"/>
    <hyperlink ref="I80" r:id="rId144" display="http://www.lb.lt/exchange/history.asp?Lang=L&amp;Cid=SYP&amp;Y=2012&amp;M=9&amp;D=20&amp;id=14239&amp;ord=2&amp;dir=ASC" xr:uid="{00000000-0004-0000-0200-00008F000000}"/>
    <hyperlink ref="H79" r:id="rId145" display="http://www.lb.lt/exchange/history.asp?Lang=L&amp;Cid=VEF&amp;Y=2012&amp;M=9&amp;D=20&amp;id=14239&amp;ord=2&amp;dir=ASC" xr:uid="{00000000-0004-0000-0200-000090000000}"/>
    <hyperlink ref="I81" r:id="rId146" display="http://www.lb.lt/exchange/history.asp?Lang=L&amp;Cid=VEF&amp;Y=2012&amp;M=9&amp;D=20&amp;id=14239&amp;ord=2&amp;dir=ASC" xr:uid="{00000000-0004-0000-0200-000091000000}"/>
    <hyperlink ref="H80" r:id="rId147" display="http://www.lb.lt/exchange/history.asp?Lang=L&amp;Cid=LKR&amp;Y=2012&amp;M=9&amp;D=20&amp;id=14239&amp;ord=2&amp;dir=ASC" xr:uid="{00000000-0004-0000-0200-000092000000}"/>
    <hyperlink ref="I82" r:id="rId148" display="http://www.lb.lt/exchange/history.asp?Lang=L&amp;Cid=LKR&amp;Y=2012&amp;M=9&amp;D=20&amp;id=14239&amp;ord=2&amp;dir=ASC" xr:uid="{00000000-0004-0000-0200-000093000000}"/>
    <hyperlink ref="H81" r:id="rId149" display="http://www.lb.lt/exchange/history.asp?Lang=L&amp;Cid=SEK&amp;Y=2012&amp;M=9&amp;D=20&amp;id=14239&amp;ord=2&amp;dir=ASC" xr:uid="{00000000-0004-0000-0200-000094000000}"/>
    <hyperlink ref="I83" r:id="rId150" display="http://www.lb.lt/exchange/history.asp?Lang=L&amp;Cid=SEK&amp;Y=2012&amp;M=9&amp;D=20&amp;id=14239&amp;ord=2&amp;dir=ASC" xr:uid="{00000000-0004-0000-0200-000095000000}"/>
    <hyperlink ref="H82" r:id="rId151" display="http://www.lb.lt/exchange/history.asp?Lang=L&amp;Cid=CHF&amp;Y=2012&amp;M=9&amp;D=20&amp;id=14239&amp;ord=2&amp;dir=ASC" xr:uid="{00000000-0004-0000-0200-000096000000}"/>
    <hyperlink ref="I84" r:id="rId152" display="http://www.lb.lt/exchange/history.asp?Lang=L&amp;Cid=CHF&amp;Y=2012&amp;M=9&amp;D=20&amp;id=14239&amp;ord=2&amp;dir=ASC" xr:uid="{00000000-0004-0000-0200-000097000000}"/>
    <hyperlink ref="H83" r:id="rId153" display="http://www.lb.lt/exchange/history.asp?Lang=L&amp;Cid=TJS&amp;Y=2012&amp;M=9&amp;D=20&amp;id=14239&amp;ord=2&amp;dir=ASC" xr:uid="{00000000-0004-0000-0200-000098000000}"/>
    <hyperlink ref="I85" r:id="rId154" display="http://www.lb.lt/exchange/history.asp?Lang=L&amp;Cid=TJS&amp;Y=2012&amp;M=9&amp;D=20&amp;id=14239&amp;ord=2&amp;dir=ASC" xr:uid="{00000000-0004-0000-0200-000099000000}"/>
    <hyperlink ref="H84" r:id="rId155" display="http://www.lb.lt/exchange/history.asp?Lang=L&amp;Cid=THB&amp;Y=2012&amp;M=9&amp;D=20&amp;id=14239&amp;ord=2&amp;dir=ASC" xr:uid="{00000000-0004-0000-0200-00009A000000}"/>
    <hyperlink ref="I86" r:id="rId156" display="http://www.lb.lt/exchange/history.asp?Lang=L&amp;Cid=THB&amp;Y=2012&amp;M=9&amp;D=20&amp;id=14239&amp;ord=2&amp;dir=ASC" xr:uid="{00000000-0004-0000-0200-00009B000000}"/>
    <hyperlink ref="H85" r:id="rId157" display="http://www.lb.lt/exchange/history.asp?Lang=L&amp;Cid=TWD&amp;Y=2012&amp;M=9&amp;D=20&amp;id=14239&amp;ord=2&amp;dir=ASC" xr:uid="{00000000-0004-0000-0200-00009C000000}"/>
    <hyperlink ref="I87" r:id="rId158" display="http://www.lb.lt/exchange/history.asp?Lang=L&amp;Cid=TWD&amp;Y=2012&amp;M=9&amp;D=20&amp;id=14239&amp;ord=2&amp;dir=ASC" xr:uid="{00000000-0004-0000-0200-00009D000000}"/>
    <hyperlink ref="H86" r:id="rId159" display="http://www.lb.lt/exchange/history.asp?Lang=L&amp;Cid=TZS&amp;Y=2012&amp;M=9&amp;D=20&amp;id=14239&amp;ord=2&amp;dir=ASC" xr:uid="{00000000-0004-0000-0200-00009E000000}"/>
    <hyperlink ref="I88" r:id="rId160" display="http://www.lb.lt/exchange/history.asp?Lang=L&amp;Cid=TZS&amp;Y=2012&amp;M=9&amp;D=20&amp;id=14239&amp;ord=2&amp;dir=ASC" xr:uid="{00000000-0004-0000-0200-00009F000000}"/>
    <hyperlink ref="H87" r:id="rId161" display="http://www.lb.lt/exchange/history.asp?Lang=L&amp;Cid=TND&amp;Y=2012&amp;M=9&amp;D=20&amp;id=14239&amp;ord=2&amp;dir=ASC" xr:uid="{00000000-0004-0000-0200-0000A0000000}"/>
    <hyperlink ref="I89" r:id="rId162" display="http://www.lb.lt/exchange/history.asp?Lang=L&amp;Cid=TND&amp;Y=2012&amp;M=9&amp;D=20&amp;id=14239&amp;ord=2&amp;dir=ASC" xr:uid="{00000000-0004-0000-0200-0000A1000000}"/>
    <hyperlink ref="H88" r:id="rId163" display="http://www.lb.lt/exchange/history.asp?Lang=L&amp;Cid=TRY&amp;Y=2012&amp;M=9&amp;D=20&amp;id=14239&amp;ord=2&amp;dir=ASC" xr:uid="{00000000-0004-0000-0200-0000A2000000}"/>
    <hyperlink ref="I90" r:id="rId164" display="http://www.lb.lt/exchange/history.asp?Lang=L&amp;Cid=TRY&amp;Y=2012&amp;M=9&amp;D=20&amp;id=14239&amp;ord=2&amp;dir=ASC" xr:uid="{00000000-0004-0000-0200-0000A3000000}"/>
    <hyperlink ref="H89" r:id="rId165" display="http://www.lb.lt/exchange/history.asp?Lang=L&amp;Cid=TMT&amp;Y=2012&amp;M=9&amp;D=20&amp;id=14239&amp;ord=2&amp;dir=ASC" xr:uid="{00000000-0004-0000-0200-0000A4000000}"/>
    <hyperlink ref="I91" r:id="rId166" display="http://www.lb.lt/exchange/history.asp?Lang=L&amp;Cid=TMT&amp;Y=2012&amp;M=9&amp;D=20&amp;id=14239&amp;ord=2&amp;dir=ASC" xr:uid="{00000000-0004-0000-0200-0000A5000000}"/>
    <hyperlink ref="H90" r:id="rId167" display="http://www.lb.lt/exchange/history.asp?Lang=L&amp;Cid=UAH&amp;Y=2012&amp;M=9&amp;D=20&amp;id=14239&amp;ord=2&amp;dir=ASC" xr:uid="{00000000-0004-0000-0200-0000A6000000}"/>
    <hyperlink ref="I92" r:id="rId168" display="http://www.lb.lt/exchange/history.asp?Lang=L&amp;Cid=UAH&amp;Y=2012&amp;M=9&amp;D=20&amp;id=14239&amp;ord=2&amp;dir=ASC" xr:uid="{00000000-0004-0000-0200-0000A7000000}"/>
    <hyperlink ref="H91" r:id="rId169" display="http://www.lb.lt/exchange/history.asp?Lang=L&amp;Cid=UYU&amp;Y=2012&amp;M=9&amp;D=20&amp;id=14239&amp;ord=2&amp;dir=ASC" xr:uid="{00000000-0004-0000-0200-0000A8000000}"/>
    <hyperlink ref="I93" r:id="rId170" display="http://www.lb.lt/exchange/history.asp?Lang=L&amp;Cid=UYU&amp;Y=2012&amp;M=9&amp;D=20&amp;id=14239&amp;ord=2&amp;dir=ASC" xr:uid="{00000000-0004-0000-0200-0000A9000000}"/>
    <hyperlink ref="H92" r:id="rId171" display="http://www.lb.lt/exchange/history.asp?Lang=L&amp;Cid=UZS&amp;Y=2012&amp;M=9&amp;D=20&amp;id=14239&amp;ord=2&amp;dir=ASC" xr:uid="{00000000-0004-0000-0200-0000AA000000}"/>
    <hyperlink ref="I94" r:id="rId172" display="http://www.lb.lt/exchange/history.asp?Lang=L&amp;Cid=UZS&amp;Y=2012&amp;M=9&amp;D=20&amp;id=14239&amp;ord=2&amp;dir=ASC" xr:uid="{00000000-0004-0000-0200-0000AB000000}"/>
    <hyperlink ref="H93" r:id="rId173" display="http://www.lb.lt/exchange/history.asp?Lang=L&amp;Cid=HUF&amp;Y=2012&amp;M=9&amp;D=20&amp;id=14239&amp;ord=2&amp;dir=ASC" xr:uid="{00000000-0004-0000-0200-0000AC000000}"/>
    <hyperlink ref="I95" r:id="rId174" display="http://www.lb.lt/exchange/history.asp?Lang=L&amp;Cid=HUF&amp;Y=2012&amp;M=9&amp;D=20&amp;id=14239&amp;ord=2&amp;dir=ASC" xr:uid="{00000000-0004-0000-0200-0000AD000000}"/>
    <hyperlink ref="H94" r:id="rId175" display="http://www.lb.lt/exchange/history.asp?Lang=L&amp;Cid=VND&amp;Y=2012&amp;M=9&amp;D=20&amp;id=14239&amp;ord=2&amp;dir=ASC" xr:uid="{00000000-0004-0000-0200-0000AE000000}"/>
    <hyperlink ref="I9" r:id="rId176" display="http://www.lb.lt/exchange/history.asp?Lang=L&amp;Cid=AFN&amp;Y=2012&amp;M=9&amp;D=20&amp;id=14239&amp;ord=2&amp;dir=ASC" xr:uid="{00000000-0004-0000-0200-0000AF000000}"/>
    <hyperlink ref="H6" r:id="rId177" display="http://www.lb.lt/exchange/history.asp?Lang=L&amp;Cid=AED&amp;Y=2012&amp;M=9&amp;D=24&amp;id=13465&amp;ord=1&amp;dir=ASC" xr:uid="{00000000-0004-0000-0200-0000B0000000}"/>
    <hyperlink ref="I8" r:id="rId178" display="http://www.lb.lt/exchange/history.asp?Lang=L&amp;Cid=AED&amp;Y=2012&amp;M=9&amp;D=24&amp;id=13465&amp;ord=1&amp;dir=ASC" xr:uid="{00000000-0004-0000-0200-0000B1000000}"/>
  </hyperlinks>
  <pageMargins left="0.7" right="0.7" top="0.75" bottom="0.75" header="0.3" footer="0.3"/>
  <pageSetup paperSize="9" orientation="portrait" verticalDpi="0"/>
  <drawing r:id="rId179"/>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9"/>
  <sheetViews>
    <sheetView showGridLines="0" workbookViewId="0">
      <selection activeCell="F9" sqref="F9"/>
    </sheetView>
  </sheetViews>
  <sheetFormatPr defaultColWidth="8.85546875" defaultRowHeight="15.75" x14ac:dyDescent="0.25"/>
  <cols>
    <col min="1" max="1" width="5.42578125" style="56" customWidth="1"/>
    <col min="2" max="2" width="12.42578125" style="56" customWidth="1"/>
    <col min="3" max="3" width="14" style="56" customWidth="1"/>
    <col min="4" max="4" width="12.28515625" style="56" customWidth="1"/>
    <col min="5" max="5" width="14.140625" style="56" customWidth="1"/>
    <col min="6" max="6" width="15.42578125" style="56" customWidth="1"/>
    <col min="7" max="7" width="15.140625" style="56" customWidth="1"/>
    <col min="8" max="8" width="2.42578125" style="102" customWidth="1"/>
    <col min="9" max="9" width="12.42578125" style="102" customWidth="1"/>
    <col min="10" max="10" width="14.85546875" style="102" customWidth="1"/>
    <col min="11" max="11" width="13.42578125" style="102" customWidth="1"/>
    <col min="12" max="12" width="10.7109375" style="102" customWidth="1"/>
    <col min="13" max="13" width="11.140625" style="102" customWidth="1"/>
    <col min="14" max="16" width="11.42578125" style="102" customWidth="1"/>
    <col min="17" max="17" width="18" style="102" hidden="1" customWidth="1"/>
    <col min="18" max="18" width="14.42578125" style="56" customWidth="1"/>
    <col min="19" max="19" width="13.140625" style="56" customWidth="1"/>
    <col min="20" max="20" width="15.85546875" style="56" customWidth="1"/>
    <col min="21" max="21" width="14" style="56" customWidth="1"/>
    <col min="22" max="16384" width="8.85546875" style="56"/>
  </cols>
  <sheetData>
    <row r="1" spans="1:21" x14ac:dyDescent="0.25">
      <c r="G1" s="171" t="s">
        <v>349</v>
      </c>
    </row>
    <row r="2" spans="1:21" x14ac:dyDescent="0.25">
      <c r="I2" s="241" t="s">
        <v>340</v>
      </c>
      <c r="J2" s="241"/>
      <c r="K2" s="241"/>
      <c r="L2" s="241"/>
      <c r="M2" s="241"/>
      <c r="N2" s="241"/>
      <c r="O2" s="103"/>
    </row>
    <row r="3" spans="1:21" x14ac:dyDescent="0.25">
      <c r="B3" s="56" t="s">
        <v>291</v>
      </c>
      <c r="I3" s="103"/>
      <c r="J3" s="103"/>
      <c r="K3" s="103"/>
      <c r="L3" s="103"/>
      <c r="M3" s="103"/>
      <c r="N3" s="103"/>
      <c r="O3" s="103"/>
    </row>
    <row r="4" spans="1:21" ht="35.25" customHeight="1" x14ac:dyDescent="0.25">
      <c r="I4" s="104" t="s">
        <v>235</v>
      </c>
      <c r="J4" s="104" t="s">
        <v>271</v>
      </c>
      <c r="K4" s="104" t="s">
        <v>234</v>
      </c>
      <c r="L4" s="246" t="s">
        <v>233</v>
      </c>
      <c r="M4" s="247"/>
      <c r="N4" s="248"/>
      <c r="O4" s="104" t="s">
        <v>232</v>
      </c>
      <c r="Q4" s="102" t="s">
        <v>237</v>
      </c>
    </row>
    <row r="5" spans="1:21" ht="16.5" customHeight="1" x14ac:dyDescent="0.25">
      <c r="B5" s="56" t="s">
        <v>292</v>
      </c>
      <c r="F5" s="101"/>
      <c r="I5" s="242" t="str">
        <f>IF(F5=0," ",F5)</f>
        <v xml:space="preserve"> </v>
      </c>
      <c r="J5" s="244" t="str">
        <f>+IF(F6=0," ",IF(F6&gt;100,F6/1000,F6))</f>
        <v xml:space="preserve"> </v>
      </c>
      <c r="K5" s="242" t="str">
        <f>+IF(F7=0," ",F7)</f>
        <v xml:space="preserve"> </v>
      </c>
      <c r="L5" s="249" t="str">
        <f>IF(F8=0," ",F8)</f>
        <v xml:space="preserve"> </v>
      </c>
      <c r="M5" s="250"/>
      <c r="N5" s="251"/>
      <c r="O5" s="242" t="str">
        <f>+IF(F9=0," ",F9)</f>
        <v xml:space="preserve"> </v>
      </c>
      <c r="Q5" s="102" t="s">
        <v>236</v>
      </c>
    </row>
    <row r="6" spans="1:21" ht="16.5" customHeight="1" x14ac:dyDescent="0.25">
      <c r="B6" s="56" t="s">
        <v>296</v>
      </c>
      <c r="F6" s="101"/>
      <c r="I6" s="243"/>
      <c r="J6" s="245"/>
      <c r="K6" s="243"/>
      <c r="L6" s="252"/>
      <c r="M6" s="253"/>
      <c r="N6" s="254"/>
      <c r="O6" s="243"/>
      <c r="Q6" s="102" t="s">
        <v>238</v>
      </c>
    </row>
    <row r="7" spans="1:21" ht="16.5" customHeight="1" x14ac:dyDescent="0.25">
      <c r="B7" s="56" t="s">
        <v>293</v>
      </c>
      <c r="F7" s="101"/>
      <c r="I7" s="243"/>
      <c r="J7" s="245"/>
      <c r="K7" s="243"/>
      <c r="L7" s="252"/>
      <c r="M7" s="253"/>
      <c r="N7" s="254"/>
      <c r="O7" s="243"/>
      <c r="P7" s="103"/>
    </row>
    <row r="8" spans="1:21" ht="16.5" customHeight="1" x14ac:dyDescent="0.25">
      <c r="B8" s="56" t="s">
        <v>341</v>
      </c>
      <c r="F8" s="142"/>
      <c r="I8" s="243"/>
      <c r="J8" s="245"/>
      <c r="K8" s="243"/>
      <c r="L8" s="252"/>
      <c r="M8" s="253"/>
      <c r="N8" s="254"/>
      <c r="O8" s="243"/>
      <c r="P8" s="103"/>
    </row>
    <row r="9" spans="1:21" ht="16.5" customHeight="1" x14ac:dyDescent="0.25">
      <c r="B9" s="56" t="s">
        <v>294</v>
      </c>
      <c r="F9" s="101"/>
      <c r="I9" s="243"/>
      <c r="J9" s="245"/>
      <c r="K9" s="243"/>
      <c r="L9" s="252"/>
      <c r="M9" s="253"/>
      <c r="N9" s="254"/>
      <c r="O9" s="243"/>
      <c r="P9" s="105"/>
    </row>
    <row r="10" spans="1:21" ht="16.5" customHeight="1" x14ac:dyDescent="0.25">
      <c r="B10" s="56" t="s">
        <v>295</v>
      </c>
      <c r="F10" s="101"/>
      <c r="I10" s="243"/>
      <c r="J10" s="245"/>
      <c r="K10" s="243"/>
      <c r="L10" s="252"/>
      <c r="M10" s="253"/>
      <c r="N10" s="254"/>
      <c r="O10" s="243"/>
      <c r="P10" s="106"/>
    </row>
    <row r="11" spans="1:21" ht="17.25" customHeight="1" x14ac:dyDescent="0.25">
      <c r="B11" s="255" t="s">
        <v>342</v>
      </c>
      <c r="C11" s="255"/>
      <c r="D11" s="255"/>
      <c r="E11" s="255"/>
      <c r="F11" s="255"/>
      <c r="G11" s="255"/>
      <c r="I11" s="107"/>
      <c r="J11" s="107"/>
      <c r="K11" s="107"/>
      <c r="L11" s="246" t="s">
        <v>6</v>
      </c>
      <c r="M11" s="247"/>
      <c r="N11" s="248"/>
      <c r="O11" s="108" t="str">
        <f>IF(O5=0," ",O5)</f>
        <v xml:space="preserve"> </v>
      </c>
      <c r="P11" s="106"/>
    </row>
    <row r="12" spans="1:21" ht="15.75" customHeight="1" x14ac:dyDescent="0.25">
      <c r="B12" s="255"/>
      <c r="C12" s="255"/>
      <c r="D12" s="255"/>
      <c r="E12" s="255"/>
      <c r="F12" s="255"/>
      <c r="G12" s="255"/>
      <c r="I12" s="109"/>
      <c r="J12" s="103"/>
      <c r="K12" s="103"/>
      <c r="L12" s="103"/>
      <c r="M12" s="103"/>
      <c r="N12" s="103"/>
      <c r="O12" s="103"/>
      <c r="P12" s="106"/>
      <c r="Q12" s="110"/>
      <c r="R12" s="70"/>
      <c r="S12" s="70"/>
      <c r="T12" s="70"/>
      <c r="U12" s="70"/>
    </row>
    <row r="13" spans="1:21" ht="6.75" customHeight="1" x14ac:dyDescent="0.25">
      <c r="B13" s="140"/>
      <c r="C13" s="140"/>
      <c r="D13" s="140"/>
      <c r="E13" s="140"/>
      <c r="F13" s="140"/>
      <c r="G13" s="140"/>
      <c r="I13" s="109"/>
      <c r="J13" s="103"/>
      <c r="K13" s="103"/>
      <c r="L13" s="103"/>
      <c r="M13" s="103"/>
      <c r="N13" s="103"/>
      <c r="O13" s="103"/>
      <c r="P13" s="106"/>
      <c r="Q13" s="110"/>
      <c r="R13" s="70"/>
      <c r="S13" s="70"/>
      <c r="T13" s="70"/>
      <c r="U13" s="70"/>
    </row>
    <row r="14" spans="1:21" ht="46.5" customHeight="1" x14ac:dyDescent="0.25">
      <c r="A14" s="256" t="s">
        <v>317</v>
      </c>
      <c r="B14" s="258" t="s">
        <v>306</v>
      </c>
      <c r="C14" s="258" t="s">
        <v>301</v>
      </c>
      <c r="D14" s="258" t="s">
        <v>302</v>
      </c>
      <c r="E14" s="258" t="s">
        <v>303</v>
      </c>
      <c r="F14" s="258" t="s">
        <v>304</v>
      </c>
      <c r="G14" s="258" t="s">
        <v>305</v>
      </c>
      <c r="I14" s="111" t="s">
        <v>231</v>
      </c>
      <c r="J14" s="103"/>
      <c r="K14" s="103"/>
      <c r="L14" s="103"/>
      <c r="M14" s="112"/>
      <c r="N14" s="112"/>
      <c r="O14" s="103"/>
      <c r="P14" s="106"/>
    </row>
    <row r="15" spans="1:21" ht="16.5" customHeight="1" x14ac:dyDescent="0.25">
      <c r="A15" s="257"/>
      <c r="B15" s="259"/>
      <c r="C15" s="259"/>
      <c r="D15" s="259"/>
      <c r="E15" s="259"/>
      <c r="F15" s="259"/>
      <c r="G15" s="259"/>
      <c r="I15" s="103"/>
      <c r="J15" s="103"/>
      <c r="K15" s="103"/>
      <c r="L15" s="103"/>
      <c r="M15" s="113" t="s">
        <v>230</v>
      </c>
      <c r="N15" s="113"/>
      <c r="O15" s="114"/>
      <c r="P15" s="106"/>
    </row>
    <row r="16" spans="1:21" ht="15.75" customHeight="1" x14ac:dyDescent="0.25">
      <c r="A16" s="83" t="s">
        <v>307</v>
      </c>
      <c r="B16" s="144"/>
      <c r="C16" s="100"/>
      <c r="D16" s="100"/>
      <c r="E16" s="21" t="str">
        <f t="shared" ref="E16:E25" si="0">+$O$21</f>
        <v xml:space="preserve"> </v>
      </c>
      <c r="F16" s="85" t="str">
        <f>IF(C16=0," ",IF(D16=0,0,IF(ROUND(C16/(E16*C16/D16),2)&gt;$F$9,ROUND(C16/(E16*C16/D16),2)-(ROUND(C16/(E16*C16/D16),2)-F9),ROUND(C16/(E16*C16/D16),2))))</f>
        <v xml:space="preserve"> </v>
      </c>
      <c r="G16" s="85" t="str">
        <f>IF(C16=0," ",IF(D16=0,0,ROUND((E16*F16*C16/D16),2)))</f>
        <v xml:space="preserve"> </v>
      </c>
      <c r="I16" s="103"/>
      <c r="J16" s="103"/>
      <c r="K16" s="103"/>
      <c r="L16" s="103"/>
      <c r="M16" s="139"/>
      <c r="N16" s="139"/>
      <c r="O16" s="112"/>
      <c r="P16" s="106"/>
    </row>
    <row r="17" spans="1:21" ht="15.75" customHeight="1" x14ac:dyDescent="0.25">
      <c r="A17" s="83" t="s">
        <v>308</v>
      </c>
      <c r="B17" s="145"/>
      <c r="C17" s="143"/>
      <c r="D17" s="100"/>
      <c r="E17" s="21" t="str">
        <f t="shared" si="0"/>
        <v xml:space="preserve"> </v>
      </c>
      <c r="F17" s="85" t="str">
        <f>IF(C17=0," ",IF(D17=0,0,IF((ROUND(C17/(E17*C17/D17),2)+F16)&gt;$F$9,ROUND(C17/(E17*C17/D17),2)-(ROUND(C17/(E17*C17/D17),2)+F16-$F$9),ROUND(C17/(E17*C17/D17),2))))</f>
        <v xml:space="preserve"> </v>
      </c>
      <c r="G17" s="85" t="str">
        <f t="shared" ref="G17:G20" si="1">IF(C17=0," ",IF(D17=0,0,ROUND((E17*F17*C17/D17),2)))</f>
        <v xml:space="preserve"> </v>
      </c>
      <c r="I17" s="109"/>
      <c r="J17" s="103"/>
      <c r="K17" s="103"/>
      <c r="L17" s="103"/>
      <c r="M17" s="112"/>
      <c r="N17" s="112"/>
      <c r="O17" s="112"/>
      <c r="P17" s="106"/>
    </row>
    <row r="18" spans="1:21" x14ac:dyDescent="0.25">
      <c r="A18" s="83" t="s">
        <v>309</v>
      </c>
      <c r="B18" s="145"/>
      <c r="C18" s="143"/>
      <c r="D18" s="100"/>
      <c r="E18" s="21" t="str">
        <f t="shared" si="0"/>
        <v xml:space="preserve"> </v>
      </c>
      <c r="F18" s="85" t="str">
        <f>IF(C18=0," ",IF(D18=0,0,IF((ROUND(C18/(E18*C18/D18),2)+F16+F17)&gt;$F$9,ROUND(C18/(E18*C18/D18),2)-(ROUND(C18/(E18*C18/D18),2)+F16+F17-$F$9),ROUND(C18/(E18*C18/D18),2))))</f>
        <v xml:space="preserve"> </v>
      </c>
      <c r="G18" s="85" t="str">
        <f t="shared" si="1"/>
        <v xml:space="preserve"> </v>
      </c>
      <c r="I18" s="109"/>
      <c r="J18" s="103"/>
      <c r="K18" s="103"/>
      <c r="L18" s="103"/>
      <c r="M18" s="112"/>
      <c r="N18" s="112"/>
      <c r="O18" s="112"/>
      <c r="P18" s="115"/>
    </row>
    <row r="19" spans="1:21" x14ac:dyDescent="0.25">
      <c r="A19" s="83" t="s">
        <v>310</v>
      </c>
      <c r="B19" s="145"/>
      <c r="C19" s="143"/>
      <c r="D19" s="100"/>
      <c r="E19" s="21" t="str">
        <f t="shared" si="0"/>
        <v xml:space="preserve"> </v>
      </c>
      <c r="F19" s="85" t="str">
        <f>IF(C19=0," ",IF(D19=0,0,IF((ROUND(C19/(E19*C19/D19),2)+F16+F17+F18)&gt;$F$9,ROUND(C19/(E19*C19/D19),2)-(ROUND(C19/(E19*C19/D19),2)+F16+F17+F18-$F$9),ROUND(C19/(E19*C19/D19),2))))</f>
        <v xml:space="preserve"> </v>
      </c>
      <c r="G19" s="85" t="str">
        <f t="shared" si="1"/>
        <v xml:space="preserve"> </v>
      </c>
      <c r="I19" s="240" t="s">
        <v>250</v>
      </c>
      <c r="J19" s="240"/>
      <c r="K19" s="240"/>
      <c r="L19" s="240"/>
      <c r="M19" s="240"/>
      <c r="N19" s="240"/>
      <c r="O19" s="103"/>
      <c r="P19" s="103"/>
      <c r="Q19" s="116"/>
      <c r="R19" s="20"/>
      <c r="S19" s="20"/>
    </row>
    <row r="20" spans="1:21" x14ac:dyDescent="0.25">
      <c r="A20" s="83" t="s">
        <v>311</v>
      </c>
      <c r="B20" s="145"/>
      <c r="C20" s="143"/>
      <c r="D20" s="100"/>
      <c r="E20" s="21" t="str">
        <f t="shared" si="0"/>
        <v xml:space="preserve"> </v>
      </c>
      <c r="F20" s="85" t="str">
        <f>IF(C20=0," ",IF(D20=0,0,IF((ROUND(C20/(E20*C20/D20),2)+F16+F17+F18+F19)&gt;$F$9,ROUND(C20/(E20*C20/D20),2)-(ROUND(C20/(E20*C20/D20),2)+F16+F17+F18+F19-$F$9),ROUND(C20/(E20*C20/D20),2))))</f>
        <v xml:space="preserve"> </v>
      </c>
      <c r="G20" s="85" t="str">
        <f t="shared" si="1"/>
        <v xml:space="preserve"> </v>
      </c>
      <c r="I20" s="117"/>
      <c r="J20" s="117"/>
      <c r="K20" s="117"/>
      <c r="L20" s="117"/>
      <c r="M20" s="117"/>
      <c r="N20" s="117"/>
      <c r="O20" s="103"/>
      <c r="P20" s="103"/>
      <c r="Q20" s="116"/>
      <c r="R20" s="20"/>
      <c r="S20" s="20"/>
    </row>
    <row r="21" spans="1:21" x14ac:dyDescent="0.25">
      <c r="A21" s="83" t="s">
        <v>312</v>
      </c>
      <c r="B21" s="145"/>
      <c r="C21" s="143"/>
      <c r="D21" s="100"/>
      <c r="E21" s="21" t="str">
        <f t="shared" si="0"/>
        <v xml:space="preserve"> </v>
      </c>
      <c r="F21" s="85" t="str">
        <f>IF(C21=0," ",IF(D21=0,0,IF((ROUND(C21/(E21*C21/D21),2)+F16+F17+F18+F19+F20)&gt;$F$9,ROUND(C21/(E21*C21/D21),2)-(ROUND(C21/(E21*C21/D21),2)+F16+F17+F18+F19+F20-$F$9),ROUND(C21/(E21*C21/D21),2))))</f>
        <v xml:space="preserve"> </v>
      </c>
      <c r="G21" s="85" t="str">
        <f>IF(C21=0," ",IF(D21=0,0,ROUND((E21*F21*C21/D21),2)))</f>
        <v xml:space="preserve"> </v>
      </c>
      <c r="I21" s="118" t="s">
        <v>298</v>
      </c>
      <c r="J21" s="119" t="str">
        <f>+J5</f>
        <v xml:space="preserve"> </v>
      </c>
      <c r="K21" s="120" t="s">
        <v>299</v>
      </c>
      <c r="L21" s="120" t="str">
        <f>+IF(K5="BENZINAS"," ",IF(K5="DYZELINAS"," *  0,7  ",IF(K5="DUJOS","  *  1,2  "," ")))</f>
        <v xml:space="preserve"> </v>
      </c>
      <c r="M21" s="120"/>
      <c r="N21" s="120" t="s">
        <v>229</v>
      </c>
      <c r="O21" s="121" t="str">
        <f>IF(J5=" "," ",IF(K5="BENZINAS",ROUND(6.6*(J5^(1/2))/100,4),IF(K5="DYZELINAS",ROUND(6.6*(J5^(1/2))/100*0.7,4),IF(K5="DUJOS",ROUND(6.6*(J5^(1/2))/100*1.2,4)," "))))</f>
        <v xml:space="preserve"> </v>
      </c>
      <c r="P21" s="112"/>
      <c r="Q21" s="116"/>
      <c r="R21" s="20"/>
      <c r="S21" s="20"/>
    </row>
    <row r="22" spans="1:21" x14ac:dyDescent="0.25">
      <c r="A22" s="83" t="s">
        <v>313</v>
      </c>
      <c r="B22" s="145"/>
      <c r="C22" s="143"/>
      <c r="D22" s="100"/>
      <c r="E22" s="21" t="str">
        <f t="shared" si="0"/>
        <v xml:space="preserve"> </v>
      </c>
      <c r="F22" s="85" t="str">
        <f>IF(C22=0," ",IF(D22=0,0,IF((ROUND(C22/(E22*C22/D22),2)+F16+F17+F18+F19+F20+F21)&gt;$F$9,ROUND(C22/(E22*C22/D22),2)-(ROUND(C22/(E22*C22/D22),2)+F16+F17+F18+F19+F20+F21-$F$9),ROUND(C22/(E22*C22/D22),2))))</f>
        <v xml:space="preserve"> </v>
      </c>
      <c r="G22" s="85" t="str">
        <f>IF(C22=0," ",IF(D22=0,0,ROUND((E22*F22*C22/D22),2)))</f>
        <v xml:space="preserve"> </v>
      </c>
      <c r="I22" s="122"/>
      <c r="J22" s="122"/>
      <c r="K22" s="122"/>
      <c r="L22" s="122"/>
      <c r="M22" s="122"/>
      <c r="N22" s="123"/>
      <c r="O22" s="103"/>
      <c r="P22" s="112"/>
    </row>
    <row r="23" spans="1:21" ht="15.75" customHeight="1" x14ac:dyDescent="0.25">
      <c r="A23" s="83" t="s">
        <v>314</v>
      </c>
      <c r="B23" s="145"/>
      <c r="C23" s="143"/>
      <c r="D23" s="100"/>
      <c r="E23" s="21" t="str">
        <f t="shared" si="0"/>
        <v xml:space="preserve"> </v>
      </c>
      <c r="F23" s="85" t="str">
        <f>IF(C23=0," ",IF(D23=0,0,IF((ROUND(C23/(E23*C23/D23),2)+F16+F17+F18+F19+F20+F21+F22)&gt;$F$9,ROUND(C23/(E23*C23/D23),2)-(ROUND(C23/(E23*C23/D23),2)+F16+F17+F18+F19+F20+F21+F22-$F$9),ROUND(C23/(E23*C23/D23),2))))</f>
        <v xml:space="preserve"> </v>
      </c>
      <c r="G23" s="85" t="str">
        <f>IF(C23=0," ",IF(D23=0,0,ROUND((E23*F23*C23/D23),2)))</f>
        <v xml:space="preserve"> </v>
      </c>
      <c r="I23" s="109"/>
      <c r="J23" s="103"/>
      <c r="K23" s="103"/>
      <c r="L23" s="103"/>
      <c r="M23" s="103"/>
      <c r="N23" s="103"/>
      <c r="O23" s="103"/>
      <c r="P23" s="103"/>
      <c r="Q23" s="116"/>
      <c r="R23" s="20"/>
      <c r="S23" s="20"/>
      <c r="T23" s="20"/>
      <c r="U23" s="20"/>
    </row>
    <row r="24" spans="1:21" ht="15.75" customHeight="1" x14ac:dyDescent="0.25">
      <c r="A24" s="83" t="s">
        <v>315</v>
      </c>
      <c r="B24" s="145"/>
      <c r="C24" s="143"/>
      <c r="D24" s="100"/>
      <c r="E24" s="21" t="str">
        <f t="shared" si="0"/>
        <v xml:space="preserve"> </v>
      </c>
      <c r="F24" s="85" t="str">
        <f>IF(C24=0," ",IF(D24=0,0,IF((ROUND(C24/(E24*C24/D24),2)+F16+F17+F18+F19+F20+F21+F22+F23)&gt;$F$9,ROUND(C24/(E24*C24/D24),2)-(ROUND(C24/(E24*C24/D24),2)+F16+F17+F18+F19+F20+F21+F22+F23-$F$9),ROUND(C24/(E24*C24/D24),2))))</f>
        <v xml:space="preserve"> </v>
      </c>
      <c r="G24" s="85" t="str">
        <f>IF(C24=0," ",IF(D24=0,0,ROUND((E24*F24*C24/D24),2)))</f>
        <v xml:space="preserve"> </v>
      </c>
      <c r="I24" s="103" t="s">
        <v>297</v>
      </c>
      <c r="J24" s="103"/>
      <c r="K24" s="103"/>
      <c r="L24" s="103"/>
      <c r="M24" s="103"/>
      <c r="N24" s="103"/>
      <c r="O24" s="103"/>
      <c r="P24" s="112"/>
      <c r="Q24" s="116"/>
      <c r="R24" s="20"/>
      <c r="S24" s="20"/>
      <c r="T24" s="20"/>
      <c r="U24" s="20"/>
    </row>
    <row r="25" spans="1:21" ht="15.75" customHeight="1" x14ac:dyDescent="0.25">
      <c r="A25" s="83" t="s">
        <v>316</v>
      </c>
      <c r="B25" s="145"/>
      <c r="C25" s="143"/>
      <c r="D25" s="100"/>
      <c r="E25" s="21" t="str">
        <f t="shared" si="0"/>
        <v xml:space="preserve"> </v>
      </c>
      <c r="F25" s="85" t="str">
        <f>IF(C25=0," ",IF(D25=0,0,IF((ROUND(C25/(E25*C25/D25),2)+F16+F17+F18+F19+F20+F21+F22+F23+F24)&gt;$F$9,ROUND(C25/(E25*C25/D25),2)-(ROUND(C25/(E25*C25/D25),2)+F16+F17+F18+F19+F20+F21+F22+F23+F24-$F$9),ROUND(C25/(E25*C25/D25),2))))</f>
        <v xml:space="preserve"> </v>
      </c>
      <c r="G25" s="85" t="str">
        <f>IF(C25=0," ",IF(D25=0,0,ROUND((E25*F25*C25/D25),2)))</f>
        <v xml:space="preserve"> </v>
      </c>
      <c r="I25" s="103"/>
      <c r="J25" s="103"/>
      <c r="K25" s="103"/>
      <c r="L25" s="103"/>
      <c r="M25" s="103"/>
      <c r="N25" s="103"/>
      <c r="O25" s="103"/>
      <c r="P25" s="103"/>
      <c r="Q25" s="116"/>
      <c r="R25" s="20"/>
      <c r="S25" s="20"/>
      <c r="T25" s="20"/>
      <c r="U25" s="20"/>
    </row>
    <row r="26" spans="1:21" x14ac:dyDescent="0.25">
      <c r="A26" s="83" t="s">
        <v>319</v>
      </c>
      <c r="B26" s="145"/>
      <c r="C26" s="143"/>
      <c r="D26" s="100"/>
      <c r="E26" s="21" t="str">
        <f t="shared" ref="E26:E30" si="2">+$O$21</f>
        <v xml:space="preserve"> </v>
      </c>
      <c r="F26" s="85" t="str">
        <f>IF(C26=0," ",IF(D26=0,0,IF((ROUND(C26/(E26*C26/D26),2)+F16+F17+F18+F19+F20+F21+F22+F23+F24+F25)&gt;$F$9,ROUND(C26/(E26*C26/D26),2)-(ROUND(C26/(E26*C26/D26),2)+F16+F17+F18+F19+F20+F21+F22+F23+F24+F25-$F$9),ROUND(C26/(E26*C26/D26),2))))</f>
        <v xml:space="preserve"> </v>
      </c>
      <c r="G26" s="85" t="str">
        <f t="shared" ref="G26:G30" si="3">IF(C26=0," ",IF(D26=0,0,ROUND((E26*F26*C26/D26),2)))</f>
        <v xml:space="preserve"> </v>
      </c>
      <c r="I26" s="124" t="str">
        <f>+O21</f>
        <v xml:space="preserve"> </v>
      </c>
      <c r="J26" s="120" t="s">
        <v>241</v>
      </c>
      <c r="K26" s="120" t="str">
        <f>+O11</f>
        <v xml:space="preserve"> </v>
      </c>
      <c r="L26" s="120" t="s">
        <v>241</v>
      </c>
      <c r="M26" s="125" t="str">
        <f>+IF(G31=" "," ",IF(F31&lt;F9,ROUND(SUM(C16:C30)/SUM(D16:D30),3),ROUND(G31/K26/I26,3)))</f>
        <v xml:space="preserve"> </v>
      </c>
      <c r="N26" s="120" t="s">
        <v>229</v>
      </c>
      <c r="O26" s="126" t="str">
        <f>IF(F31&lt;F9,I26*K26*M26,G31)</f>
        <v xml:space="preserve"> </v>
      </c>
      <c r="P26" s="103"/>
      <c r="Q26" s="116"/>
      <c r="R26" s="20"/>
      <c r="S26" s="20"/>
      <c r="T26" s="20"/>
      <c r="U26" s="20"/>
    </row>
    <row r="27" spans="1:21" x14ac:dyDescent="0.25">
      <c r="A27" s="83" t="s">
        <v>320</v>
      </c>
      <c r="B27" s="145"/>
      <c r="C27" s="143"/>
      <c r="D27" s="100"/>
      <c r="E27" s="21" t="str">
        <f t="shared" si="2"/>
        <v xml:space="preserve"> </v>
      </c>
      <c r="F27" s="85" t="str">
        <f>IF(C27=0," ",IF(D27=0,0,IF((ROUND(C27/(E27*C27/D27),2)+F16+F17+F18+F19+F20+F21+F22+F23+F24+F25+F26)&gt;$F$9,ROUND(C27/(E27*C27/D27),2)-(ROUND(C27/(E27*C27/D27),2)+F16+F17+F18+F19+F20+F21+F22+F23+F24+F25+F26-$F$9),ROUND(C27/(E27*C27/D27),2))))</f>
        <v xml:space="preserve"> </v>
      </c>
      <c r="G27" s="85" t="str">
        <f t="shared" si="3"/>
        <v xml:space="preserve"> </v>
      </c>
      <c r="I27" s="239" t="s">
        <v>300</v>
      </c>
      <c r="J27" s="239"/>
      <c r="K27" s="239"/>
      <c r="L27" s="239"/>
      <c r="M27" s="239"/>
      <c r="N27" s="239"/>
      <c r="O27" s="116"/>
      <c r="P27" s="103"/>
    </row>
    <row r="28" spans="1:21" ht="15.75" customHeight="1" x14ac:dyDescent="0.25">
      <c r="A28" s="83" t="s">
        <v>321</v>
      </c>
      <c r="B28" s="145"/>
      <c r="C28" s="143"/>
      <c r="D28" s="100"/>
      <c r="E28" s="21" t="str">
        <f t="shared" si="2"/>
        <v xml:space="preserve"> </v>
      </c>
      <c r="F28" s="85" t="str">
        <f>IF(C28=0," ",IF(D28=0,0,IF((ROUND(C28/(E28*C28/D28),2)+F16+F17+F18+F19+F20+F21+F22+F23+F24+F25+F26+F27)&gt;$F$9,ROUND(C28/(E28*C28/D28),2)-(ROUND(C28/(E28*C28/D28),2)+F16+F17+F18+F19+F20+F21+F22+F23+F24+F25+F26+F27-$F$9),ROUND(C28/(E28*C28/D28),2))))</f>
        <v xml:space="preserve"> </v>
      </c>
      <c r="G28" s="85" t="str">
        <f t="shared" si="3"/>
        <v xml:space="preserve"> </v>
      </c>
      <c r="I28" s="127"/>
      <c r="J28" s="128"/>
      <c r="K28" s="129"/>
      <c r="L28" s="128"/>
      <c r="M28" s="129"/>
      <c r="N28" s="116"/>
      <c r="O28" s="116"/>
      <c r="P28" s="103"/>
    </row>
    <row r="29" spans="1:21" x14ac:dyDescent="0.25">
      <c r="A29" s="83" t="s">
        <v>322</v>
      </c>
      <c r="B29" s="145"/>
      <c r="C29" s="143"/>
      <c r="D29" s="100"/>
      <c r="E29" s="21" t="str">
        <f t="shared" si="2"/>
        <v xml:space="preserve"> </v>
      </c>
      <c r="F29" s="85" t="str">
        <f>IF(C29=0," ",IF(D29=0,0,IF((ROUND(C29/(E29*C29/D29),2)+F16+F17+F18+F19+F20+F21+F22+F23+F24+F25+F26+F27+F28)&gt;$F$9,ROUND(C29/(E29*C29/D29),2)-(ROUND(C29/(E29*C29/D29),2)+F16+F17+F18+F19+F20+F21+F22+F23+F24+F25+F26+F27+F28-$F$9),ROUND(C29/(E29*C29/D29),2))))</f>
        <v xml:space="preserve"> </v>
      </c>
      <c r="G29" s="85" t="str">
        <f t="shared" si="3"/>
        <v xml:space="preserve"> </v>
      </c>
      <c r="I29" s="116"/>
      <c r="J29" s="116"/>
      <c r="K29" s="116"/>
      <c r="L29" s="130"/>
      <c r="M29" s="130"/>
      <c r="N29" s="131" t="s">
        <v>273</v>
      </c>
      <c r="O29" s="132" t="str">
        <f>+IF(G31=" "," ",G31)</f>
        <v xml:space="preserve"> </v>
      </c>
      <c r="P29" s="133"/>
    </row>
    <row r="30" spans="1:21" s="20" customFormat="1" ht="15.75" customHeight="1" x14ac:dyDescent="0.25">
      <c r="A30" s="83" t="s">
        <v>323</v>
      </c>
      <c r="B30" s="145"/>
      <c r="C30" s="143"/>
      <c r="D30" s="100"/>
      <c r="E30" s="21" t="str">
        <f t="shared" si="2"/>
        <v xml:space="preserve"> </v>
      </c>
      <c r="F30" s="85" t="str">
        <f>IF(C30=0," ",IF(D30=0,0,IF((ROUND(C30/(E30*C30/D30),2)+F16+F17+F18+F19+F20+F21+F22+F23+F24+F25+F26+F27+F28+F29)&gt;$F$9,ROUND(C30/(E30*C30/D30),2)-(ROUND(C30/(E30*C30/D30),2)+F16+F17+F18+F19+F20+F21+F22+F23+F24+F25+F26+F27+F28+F29-$F$9),ROUND(C30/(E30*C30/D30),2))))</f>
        <v xml:space="preserve"> </v>
      </c>
      <c r="G30" s="85" t="str">
        <f t="shared" si="3"/>
        <v xml:space="preserve"> </v>
      </c>
      <c r="H30" s="116"/>
      <c r="I30" s="116"/>
      <c r="J30" s="116"/>
      <c r="K30" s="116"/>
      <c r="L30" s="116"/>
      <c r="M30" s="116"/>
      <c r="N30" s="116"/>
      <c r="O30" s="116"/>
      <c r="P30" s="116"/>
      <c r="Q30" s="102"/>
      <c r="R30" s="56"/>
      <c r="S30" s="56"/>
      <c r="T30" s="56"/>
      <c r="U30" s="56"/>
    </row>
    <row r="31" spans="1:21" s="20" customFormat="1" ht="15.75" customHeight="1" x14ac:dyDescent="0.25">
      <c r="A31" s="56"/>
      <c r="B31" s="56"/>
      <c r="C31" s="56"/>
      <c r="D31" s="56"/>
      <c r="E31" s="56" t="s">
        <v>318</v>
      </c>
      <c r="F31" s="141" t="str">
        <f>IF(F16=" "," ",SUM(F16:F30))</f>
        <v xml:space="preserve"> </v>
      </c>
      <c r="G31" s="141" t="str">
        <f>IF(G16=" "," ",SUM(G16:G30))</f>
        <v xml:space="preserve"> </v>
      </c>
      <c r="H31" s="116"/>
      <c r="I31" s="103"/>
      <c r="J31" s="134"/>
      <c r="K31" s="134"/>
      <c r="L31" s="134"/>
      <c r="M31" s="134"/>
      <c r="N31" s="134"/>
      <c r="O31" s="134"/>
      <c r="P31" s="116"/>
      <c r="Q31" s="102"/>
      <c r="R31" s="56"/>
      <c r="S31" s="56"/>
      <c r="T31" s="56"/>
      <c r="U31" s="56"/>
    </row>
    <row r="32" spans="1:21" s="20" customFormat="1" ht="15.75" customHeight="1" x14ac:dyDescent="0.25">
      <c r="A32" s="56"/>
      <c r="B32" s="56"/>
      <c r="C32" s="56"/>
      <c r="D32" s="56"/>
      <c r="E32" s="56"/>
      <c r="F32" s="84"/>
      <c r="G32" s="56"/>
      <c r="H32" s="116"/>
      <c r="I32" s="134"/>
      <c r="J32" s="135" t="s">
        <v>272</v>
      </c>
      <c r="K32" s="136"/>
      <c r="L32" s="136"/>
      <c r="M32" s="136"/>
      <c r="N32" s="136"/>
      <c r="O32" s="136"/>
      <c r="P32" s="137"/>
      <c r="Q32" s="102"/>
      <c r="R32" s="56"/>
      <c r="S32" s="56"/>
      <c r="T32" s="56"/>
      <c r="U32" s="56"/>
    </row>
    <row r="33" spans="1:21" s="20" customFormat="1" ht="15.75" customHeight="1" x14ac:dyDescent="0.25">
      <c r="A33" s="56"/>
      <c r="D33" s="56"/>
      <c r="E33" s="56"/>
      <c r="F33" s="56"/>
      <c r="G33" s="56"/>
      <c r="H33" s="116"/>
      <c r="I33" s="103"/>
      <c r="J33" s="103"/>
      <c r="K33" s="103"/>
      <c r="L33" s="103"/>
      <c r="M33" s="103"/>
      <c r="N33" s="103"/>
      <c r="O33" s="103"/>
      <c r="P33" s="116"/>
      <c r="Q33" s="102"/>
      <c r="R33" s="56"/>
      <c r="S33" s="56"/>
      <c r="T33" s="56"/>
      <c r="U33" s="56"/>
    </row>
    <row r="34" spans="1:21" ht="17.25" customHeight="1" x14ac:dyDescent="0.25">
      <c r="B34" s="20"/>
      <c r="C34" s="20"/>
      <c r="E34" s="96"/>
      <c r="F34" s="57" t="s">
        <v>242</v>
      </c>
      <c r="I34" s="103"/>
      <c r="J34" s="103"/>
      <c r="K34" s="103"/>
      <c r="L34" s="103"/>
      <c r="M34" s="103"/>
      <c r="N34" s="103"/>
      <c r="O34" s="103"/>
      <c r="P34" s="134"/>
    </row>
    <row r="35" spans="1:21" x14ac:dyDescent="0.25">
      <c r="A35" s="20"/>
      <c r="B35" s="20"/>
      <c r="C35" s="20"/>
      <c r="I35" s="103"/>
      <c r="J35" s="103"/>
      <c r="K35" s="56"/>
      <c r="L35" s="56"/>
      <c r="M35" s="56"/>
      <c r="N35" s="56"/>
      <c r="O35" s="56"/>
      <c r="P35" s="138"/>
    </row>
    <row r="36" spans="1:21" ht="32.25" customHeight="1" x14ac:dyDescent="0.25">
      <c r="A36" s="20"/>
      <c r="B36" s="20"/>
      <c r="C36" s="20"/>
      <c r="I36" s="103"/>
      <c r="J36" s="103"/>
      <c r="K36" s="135" t="s">
        <v>343</v>
      </c>
      <c r="L36" s="71"/>
      <c r="M36" s="121"/>
      <c r="N36" s="121"/>
      <c r="O36" s="121"/>
      <c r="P36" s="103"/>
    </row>
    <row r="37" spans="1:21" ht="32.25" customHeight="1" x14ac:dyDescent="0.25">
      <c r="A37" s="20"/>
      <c r="P37" s="103"/>
    </row>
    <row r="38" spans="1:21" x14ac:dyDescent="0.25">
      <c r="A38" s="20"/>
      <c r="P38" s="112"/>
    </row>
    <row r="39" spans="1:21" x14ac:dyDescent="0.25">
      <c r="E39" s="84"/>
      <c r="P39" s="103"/>
    </row>
  </sheetData>
  <sheetProtection algorithmName="SHA-512" hashValue="pQ5fVIFRGSROy54KiNYrcSbJTIram6Qy1O4goYHBRelOtJCj6d0SoxxA3+a9A+KTH5NUK1wuWVrfhO8sbQaM7Q==" saltValue="fk9rYggKhjs7bUfGkRdpig==" spinCount="100000" sheet="1" objects="1" scenarios="1" selectLockedCells="1"/>
  <mergeCells count="18">
    <mergeCell ref="O5:O10"/>
    <mergeCell ref="B11:G12"/>
    <mergeCell ref="A14:A15"/>
    <mergeCell ref="B14:B15"/>
    <mergeCell ref="C14:C15"/>
    <mergeCell ref="D14:D15"/>
    <mergeCell ref="E14:E15"/>
    <mergeCell ref="F14:F15"/>
    <mergeCell ref="G14:G15"/>
    <mergeCell ref="L11:N11"/>
    <mergeCell ref="I27:N27"/>
    <mergeCell ref="I19:N19"/>
    <mergeCell ref="I2:N2"/>
    <mergeCell ref="I5:I10"/>
    <mergeCell ref="J5:J10"/>
    <mergeCell ref="K5:K10"/>
    <mergeCell ref="L4:N4"/>
    <mergeCell ref="L5:N10"/>
  </mergeCells>
  <phoneticPr fontId="0" type="noConversion"/>
  <dataValidations count="1">
    <dataValidation type="list" allowBlank="1" showInputMessage="1" showErrorMessage="1" sqref="F7" xr:uid="{00000000-0002-0000-0300-000000000000}">
      <formula1>$Q$4:$Q$6</formula1>
    </dataValidation>
  </dataValidations>
  <pageMargins left="0.70866141732283472" right="0.56999999999999995" top="0.74803149606299213" bottom="0.74803149606299213" header="0.31496062992125984" footer="0.31496062992125984"/>
  <pageSetup paperSize="9" orientation="portrait" blackAndWhite="1"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64"/>
  <sheetViews>
    <sheetView showGridLines="0" workbookViewId="0">
      <selection activeCell="B22" sqref="B22"/>
    </sheetView>
  </sheetViews>
  <sheetFormatPr defaultRowHeight="12.75" x14ac:dyDescent="0.2"/>
  <cols>
    <col min="1" max="1" width="9.140625" style="1"/>
    <col min="2" max="2" width="60.85546875" style="1" customWidth="1"/>
    <col min="3" max="3" width="23.5703125" style="1" customWidth="1"/>
    <col min="4" max="16384" width="9.140625" style="1"/>
  </cols>
  <sheetData>
    <row r="1" spans="1:3" x14ac:dyDescent="0.2">
      <c r="C1" s="180" t="s">
        <v>347</v>
      </c>
    </row>
    <row r="2" spans="1:3" x14ac:dyDescent="0.2">
      <c r="A2" s="181" t="s">
        <v>344</v>
      </c>
    </row>
    <row r="3" spans="1:3" x14ac:dyDescent="0.2">
      <c r="A3" s="181" t="s">
        <v>345</v>
      </c>
    </row>
    <row r="4" spans="1:3" x14ac:dyDescent="0.2">
      <c r="A4" s="181" t="s">
        <v>359</v>
      </c>
    </row>
    <row r="5" spans="1:3" x14ac:dyDescent="0.2">
      <c r="A5" s="181" t="s">
        <v>360</v>
      </c>
    </row>
    <row r="6" spans="1:3" x14ac:dyDescent="0.2">
      <c r="A6" s="181" t="s">
        <v>361</v>
      </c>
    </row>
    <row r="7" spans="1:3" x14ac:dyDescent="0.2">
      <c r="A7" s="181" t="s">
        <v>362</v>
      </c>
    </row>
    <row r="9" spans="1:3" x14ac:dyDescent="0.2">
      <c r="A9" s="261" t="s">
        <v>346</v>
      </c>
      <c r="B9" s="261"/>
      <c r="C9" s="261"/>
    </row>
    <row r="11" spans="1:3" x14ac:dyDescent="0.2">
      <c r="A11" s="260"/>
      <c r="B11" s="260" t="s">
        <v>363</v>
      </c>
      <c r="C11" s="184" t="s">
        <v>364</v>
      </c>
    </row>
    <row r="12" spans="1:3" x14ac:dyDescent="0.2">
      <c r="A12" s="260"/>
      <c r="B12" s="260"/>
      <c r="C12" s="185"/>
    </row>
    <row r="13" spans="1:3" x14ac:dyDescent="0.2">
      <c r="A13" s="260"/>
      <c r="B13" s="260"/>
      <c r="C13" s="186" t="s">
        <v>365</v>
      </c>
    </row>
    <row r="14" spans="1:3" x14ac:dyDescent="0.2">
      <c r="A14" s="260"/>
      <c r="B14" s="260"/>
      <c r="C14" s="185"/>
    </row>
    <row r="15" spans="1:3" x14ac:dyDescent="0.2">
      <c r="A15" s="260"/>
      <c r="B15" s="260"/>
      <c r="C15" s="187" t="s">
        <v>366</v>
      </c>
    </row>
    <row r="16" spans="1:3" x14ac:dyDescent="0.2">
      <c r="A16" s="182" t="s">
        <v>307</v>
      </c>
      <c r="B16" s="183" t="s">
        <v>367</v>
      </c>
      <c r="C16" s="182">
        <v>33</v>
      </c>
    </row>
    <row r="17" spans="1:3" x14ac:dyDescent="0.2">
      <c r="A17" s="182" t="s">
        <v>308</v>
      </c>
      <c r="B17" s="183" t="s">
        <v>368</v>
      </c>
      <c r="C17" s="182">
        <v>69</v>
      </c>
    </row>
    <row r="18" spans="1:3" x14ac:dyDescent="0.2">
      <c r="A18" s="182" t="s">
        <v>309</v>
      </c>
      <c r="B18" s="183" t="s">
        <v>369</v>
      </c>
      <c r="C18" s="182">
        <v>33</v>
      </c>
    </row>
    <row r="19" spans="1:3" x14ac:dyDescent="0.2">
      <c r="A19" s="182" t="s">
        <v>310</v>
      </c>
      <c r="B19" s="183" t="s">
        <v>370</v>
      </c>
      <c r="C19" s="182">
        <v>57</v>
      </c>
    </row>
    <row r="20" spans="1:3" x14ac:dyDescent="0.2">
      <c r="A20" s="182" t="s">
        <v>311</v>
      </c>
      <c r="B20" s="183" t="s">
        <v>371</v>
      </c>
      <c r="C20" s="182">
        <v>46</v>
      </c>
    </row>
    <row r="21" spans="1:3" x14ac:dyDescent="0.2">
      <c r="A21" s="182" t="s">
        <v>312</v>
      </c>
      <c r="B21" s="183" t="s">
        <v>372</v>
      </c>
      <c r="C21" s="182">
        <v>70</v>
      </c>
    </row>
    <row r="22" spans="1:3" x14ac:dyDescent="0.2">
      <c r="A22" s="182" t="s">
        <v>313</v>
      </c>
      <c r="B22" s="183" t="s">
        <v>373</v>
      </c>
      <c r="C22" s="182">
        <v>50</v>
      </c>
    </row>
    <row r="23" spans="1:3" x14ac:dyDescent="0.2">
      <c r="A23" s="182" t="s">
        <v>314</v>
      </c>
      <c r="B23" s="183" t="s">
        <v>374</v>
      </c>
      <c r="C23" s="182">
        <v>47</v>
      </c>
    </row>
    <row r="24" spans="1:3" x14ac:dyDescent="0.2">
      <c r="A24" s="182" t="s">
        <v>315</v>
      </c>
      <c r="B24" s="183" t="s">
        <v>375</v>
      </c>
      <c r="C24" s="182">
        <v>50</v>
      </c>
    </row>
    <row r="25" spans="1:3" x14ac:dyDescent="0.2">
      <c r="A25" s="182" t="s">
        <v>316</v>
      </c>
      <c r="B25" s="183" t="s">
        <v>376</v>
      </c>
      <c r="C25" s="182">
        <v>63</v>
      </c>
    </row>
    <row r="26" spans="1:3" x14ac:dyDescent="0.2">
      <c r="A26" s="182" t="s">
        <v>319</v>
      </c>
      <c r="B26" s="183" t="s">
        <v>377</v>
      </c>
      <c r="C26" s="182">
        <v>47</v>
      </c>
    </row>
    <row r="27" spans="1:3" x14ac:dyDescent="0.2">
      <c r="A27" s="182" t="s">
        <v>320</v>
      </c>
      <c r="B27" s="183" t="s">
        <v>378</v>
      </c>
      <c r="C27" s="182">
        <v>50</v>
      </c>
    </row>
    <row r="28" spans="1:3" x14ac:dyDescent="0.2">
      <c r="A28" s="182" t="s">
        <v>321</v>
      </c>
      <c r="B28" s="183" t="s">
        <v>379</v>
      </c>
      <c r="C28" s="182">
        <v>53</v>
      </c>
    </row>
    <row r="29" spans="1:3" x14ac:dyDescent="0.2">
      <c r="A29" s="182" t="s">
        <v>322</v>
      </c>
      <c r="B29" s="183" t="s">
        <v>380</v>
      </c>
      <c r="C29" s="182">
        <v>60</v>
      </c>
    </row>
    <row r="30" spans="1:3" x14ac:dyDescent="0.2">
      <c r="A30" s="182" t="s">
        <v>323</v>
      </c>
      <c r="B30" s="183" t="s">
        <v>381</v>
      </c>
      <c r="C30" s="182">
        <v>33</v>
      </c>
    </row>
    <row r="31" spans="1:3" x14ac:dyDescent="0.2">
      <c r="A31" s="182" t="s">
        <v>382</v>
      </c>
      <c r="B31" s="183" t="s">
        <v>383</v>
      </c>
      <c r="C31" s="182">
        <v>61</v>
      </c>
    </row>
    <row r="32" spans="1:3" x14ac:dyDescent="0.2">
      <c r="A32" s="182" t="s">
        <v>384</v>
      </c>
      <c r="B32" s="183" t="s">
        <v>385</v>
      </c>
      <c r="C32" s="182">
        <v>43</v>
      </c>
    </row>
    <row r="33" spans="1:3" x14ac:dyDescent="0.2">
      <c r="A33" s="182" t="s">
        <v>386</v>
      </c>
      <c r="B33" s="183" t="s">
        <v>387</v>
      </c>
      <c r="C33" s="182">
        <v>33</v>
      </c>
    </row>
    <row r="34" spans="1:3" x14ac:dyDescent="0.2">
      <c r="A34" s="182" t="s">
        <v>388</v>
      </c>
      <c r="B34" s="183" t="s">
        <v>389</v>
      </c>
      <c r="C34" s="182">
        <v>43</v>
      </c>
    </row>
    <row r="35" spans="1:3" x14ac:dyDescent="0.2">
      <c r="A35" s="182" t="s">
        <v>390</v>
      </c>
      <c r="B35" s="183" t="s">
        <v>391</v>
      </c>
      <c r="C35" s="182">
        <v>40</v>
      </c>
    </row>
    <row r="36" spans="1:3" x14ac:dyDescent="0.2">
      <c r="A36" s="182" t="s">
        <v>392</v>
      </c>
      <c r="B36" s="183" t="s">
        <v>393</v>
      </c>
      <c r="C36" s="182">
        <v>39</v>
      </c>
    </row>
    <row r="37" spans="1:3" x14ac:dyDescent="0.2">
      <c r="A37" s="182" t="s">
        <v>394</v>
      </c>
      <c r="B37" s="183" t="s">
        <v>395</v>
      </c>
      <c r="C37" s="182">
        <v>37</v>
      </c>
    </row>
    <row r="38" spans="1:3" x14ac:dyDescent="0.2">
      <c r="A38" s="182" t="s">
        <v>396</v>
      </c>
      <c r="B38" s="183" t="s">
        <v>397</v>
      </c>
      <c r="C38" s="182">
        <v>33</v>
      </c>
    </row>
    <row r="39" spans="1:3" x14ac:dyDescent="0.2">
      <c r="A39" s="182" t="s">
        <v>398</v>
      </c>
      <c r="B39" s="183" t="s">
        <v>399</v>
      </c>
      <c r="C39" s="182">
        <v>33</v>
      </c>
    </row>
    <row r="40" spans="1:3" x14ac:dyDescent="0.2">
      <c r="A40" s="182" t="s">
        <v>400</v>
      </c>
      <c r="B40" s="183" t="s">
        <v>401</v>
      </c>
      <c r="C40" s="182">
        <v>50</v>
      </c>
    </row>
    <row r="41" spans="1:3" x14ac:dyDescent="0.2">
      <c r="A41" s="182" t="s">
        <v>402</v>
      </c>
      <c r="B41" s="183" t="s">
        <v>403</v>
      </c>
      <c r="C41" s="182">
        <v>47</v>
      </c>
    </row>
    <row r="42" spans="1:3" x14ac:dyDescent="0.2">
      <c r="A42" s="182" t="s">
        <v>404</v>
      </c>
      <c r="B42" s="183" t="s">
        <v>405</v>
      </c>
      <c r="C42" s="182">
        <v>80</v>
      </c>
    </row>
    <row r="43" spans="1:3" x14ac:dyDescent="0.2">
      <c r="A43" s="182" t="s">
        <v>406</v>
      </c>
      <c r="B43" s="183" t="s">
        <v>407</v>
      </c>
      <c r="C43" s="182">
        <v>40</v>
      </c>
    </row>
    <row r="44" spans="1:3" x14ac:dyDescent="0.2">
      <c r="A44" s="182" t="s">
        <v>408</v>
      </c>
      <c r="B44" s="183" t="s">
        <v>409</v>
      </c>
      <c r="C44" s="182">
        <v>43</v>
      </c>
    </row>
    <row r="45" spans="1:3" x14ac:dyDescent="0.2">
      <c r="A45" s="182" t="s">
        <v>410</v>
      </c>
      <c r="B45" s="183" t="s">
        <v>411</v>
      </c>
      <c r="C45" s="182">
        <v>33</v>
      </c>
    </row>
    <row r="46" spans="1:3" x14ac:dyDescent="0.2">
      <c r="A46" s="182" t="s">
        <v>412</v>
      </c>
      <c r="B46" s="183" t="s">
        <v>413</v>
      </c>
      <c r="C46" s="182">
        <v>47</v>
      </c>
    </row>
    <row r="47" spans="1:3" x14ac:dyDescent="0.2">
      <c r="A47" s="182" t="s">
        <v>414</v>
      </c>
      <c r="B47" s="183" t="s">
        <v>415</v>
      </c>
      <c r="C47" s="182">
        <v>33</v>
      </c>
    </row>
    <row r="48" spans="1:3" x14ac:dyDescent="0.2">
      <c r="A48" s="182" t="s">
        <v>416</v>
      </c>
      <c r="B48" s="183" t="s">
        <v>417</v>
      </c>
      <c r="C48" s="182">
        <v>40</v>
      </c>
    </row>
    <row r="49" spans="1:3" x14ac:dyDescent="0.2">
      <c r="A49" s="182" t="s">
        <v>418</v>
      </c>
      <c r="B49" s="183" t="s">
        <v>419</v>
      </c>
      <c r="C49" s="182">
        <v>47</v>
      </c>
    </row>
    <row r="50" spans="1:3" x14ac:dyDescent="0.2">
      <c r="A50" s="182" t="s">
        <v>420</v>
      </c>
      <c r="B50" s="183" t="s">
        <v>421</v>
      </c>
      <c r="C50" s="182">
        <v>55</v>
      </c>
    </row>
    <row r="51" spans="1:3" x14ac:dyDescent="0.2">
      <c r="A51" s="182" t="s">
        <v>422</v>
      </c>
      <c r="B51" s="183" t="s">
        <v>423</v>
      </c>
      <c r="C51" s="182">
        <v>53</v>
      </c>
    </row>
    <row r="52" spans="1:3" x14ac:dyDescent="0.2">
      <c r="A52" s="182" t="s">
        <v>424</v>
      </c>
      <c r="B52" s="183" t="s">
        <v>425</v>
      </c>
      <c r="C52" s="182">
        <v>33</v>
      </c>
    </row>
    <row r="53" spans="1:3" x14ac:dyDescent="0.2">
      <c r="A53" s="182" t="s">
        <v>426</v>
      </c>
      <c r="B53" s="183" t="s">
        <v>427</v>
      </c>
      <c r="C53" s="182">
        <v>33</v>
      </c>
    </row>
    <row r="54" spans="1:3" x14ac:dyDescent="0.2">
      <c r="A54" s="182" t="s">
        <v>428</v>
      </c>
      <c r="B54" s="183" t="s">
        <v>429</v>
      </c>
      <c r="C54" s="182">
        <v>33</v>
      </c>
    </row>
    <row r="55" spans="1:3" x14ac:dyDescent="0.2">
      <c r="A55" s="182" t="s">
        <v>430</v>
      </c>
      <c r="B55" s="183" t="s">
        <v>431</v>
      </c>
      <c r="C55" s="182">
        <v>40</v>
      </c>
    </row>
    <row r="56" spans="1:3" x14ac:dyDescent="0.2">
      <c r="A56" s="182" t="s">
        <v>432</v>
      </c>
      <c r="B56" s="183" t="s">
        <v>433</v>
      </c>
      <c r="C56" s="182">
        <v>37</v>
      </c>
    </row>
    <row r="57" spans="1:3" x14ac:dyDescent="0.2">
      <c r="A57" s="182" t="s">
        <v>434</v>
      </c>
      <c r="B57" s="183" t="s">
        <v>435</v>
      </c>
      <c r="C57" s="182">
        <v>57</v>
      </c>
    </row>
    <row r="58" spans="1:3" x14ac:dyDescent="0.2">
      <c r="A58" s="182" t="s">
        <v>436</v>
      </c>
      <c r="B58" s="183" t="s">
        <v>437</v>
      </c>
      <c r="C58" s="182">
        <v>58</v>
      </c>
    </row>
    <row r="59" spans="1:3" x14ac:dyDescent="0.2">
      <c r="A59" s="182" t="s">
        <v>438</v>
      </c>
      <c r="B59" s="183" t="s">
        <v>439</v>
      </c>
      <c r="C59" s="182">
        <v>63</v>
      </c>
    </row>
    <row r="60" spans="1:3" x14ac:dyDescent="0.2">
      <c r="A60" s="182" t="s">
        <v>440</v>
      </c>
      <c r="B60" s="183" t="s">
        <v>441</v>
      </c>
      <c r="C60" s="182">
        <v>70</v>
      </c>
    </row>
    <row r="61" spans="1:3" x14ac:dyDescent="0.2">
      <c r="A61" s="182" t="s">
        <v>442</v>
      </c>
      <c r="B61" s="183" t="s">
        <v>443</v>
      </c>
      <c r="C61" s="182">
        <v>40</v>
      </c>
    </row>
    <row r="62" spans="1:3" x14ac:dyDescent="0.2">
      <c r="A62" s="182" t="s">
        <v>444</v>
      </c>
      <c r="B62" s="183" t="s">
        <v>445</v>
      </c>
      <c r="C62" s="182">
        <v>37</v>
      </c>
    </row>
    <row r="63" spans="1:3" x14ac:dyDescent="0.2">
      <c r="A63" s="182" t="s">
        <v>446</v>
      </c>
      <c r="B63" s="183" t="s">
        <v>447</v>
      </c>
      <c r="C63" s="182">
        <v>87</v>
      </c>
    </row>
    <row r="64" spans="1:3" x14ac:dyDescent="0.2">
      <c r="A64" s="182" t="s">
        <v>448</v>
      </c>
      <c r="B64" s="183" t="s">
        <v>449</v>
      </c>
      <c r="C64" s="182">
        <v>40</v>
      </c>
    </row>
    <row r="65" spans="1:3" x14ac:dyDescent="0.2">
      <c r="A65" s="182" t="s">
        <v>450</v>
      </c>
      <c r="B65" s="183" t="s">
        <v>451</v>
      </c>
      <c r="C65" s="182">
        <v>40</v>
      </c>
    </row>
    <row r="66" spans="1:3" x14ac:dyDescent="0.2">
      <c r="A66" s="182" t="s">
        <v>452</v>
      </c>
      <c r="B66" s="183" t="s">
        <v>453</v>
      </c>
      <c r="C66" s="182">
        <v>67</v>
      </c>
    </row>
    <row r="67" spans="1:3" x14ac:dyDescent="0.2">
      <c r="A67" s="182" t="s">
        <v>454</v>
      </c>
      <c r="B67" s="183" t="s">
        <v>455</v>
      </c>
      <c r="C67" s="182">
        <v>53</v>
      </c>
    </row>
    <row r="68" spans="1:3" x14ac:dyDescent="0.2">
      <c r="A68" s="182" t="s">
        <v>456</v>
      </c>
      <c r="B68" s="183" t="s">
        <v>457</v>
      </c>
      <c r="C68" s="182">
        <v>47</v>
      </c>
    </row>
    <row r="69" spans="1:3" x14ac:dyDescent="0.2">
      <c r="A69" s="182" t="s">
        <v>458</v>
      </c>
      <c r="B69" s="183" t="s">
        <v>459</v>
      </c>
      <c r="C69" s="182">
        <v>53</v>
      </c>
    </row>
    <row r="70" spans="1:3" x14ac:dyDescent="0.2">
      <c r="A70" s="182" t="s">
        <v>460</v>
      </c>
      <c r="B70" s="183" t="s">
        <v>461</v>
      </c>
      <c r="C70" s="182">
        <v>53</v>
      </c>
    </row>
    <row r="71" spans="1:3" x14ac:dyDescent="0.2">
      <c r="A71" s="182" t="s">
        <v>462</v>
      </c>
      <c r="B71" s="183" t="s">
        <v>463</v>
      </c>
      <c r="C71" s="182">
        <v>33</v>
      </c>
    </row>
    <row r="72" spans="1:3" x14ac:dyDescent="0.2">
      <c r="A72" s="182" t="s">
        <v>464</v>
      </c>
      <c r="B72" s="183" t="s">
        <v>465</v>
      </c>
      <c r="C72" s="182">
        <v>55</v>
      </c>
    </row>
    <row r="73" spans="1:3" x14ac:dyDescent="0.2">
      <c r="A73" s="182" t="s">
        <v>466</v>
      </c>
      <c r="B73" s="183" t="s">
        <v>467</v>
      </c>
      <c r="C73" s="182">
        <v>52</v>
      </c>
    </row>
    <row r="74" spans="1:3" x14ac:dyDescent="0.2">
      <c r="A74" s="182" t="s">
        <v>468</v>
      </c>
      <c r="B74" s="183" t="s">
        <v>469</v>
      </c>
      <c r="C74" s="182">
        <v>47</v>
      </c>
    </row>
    <row r="75" spans="1:3" x14ac:dyDescent="0.2">
      <c r="A75" s="182" t="s">
        <v>470</v>
      </c>
      <c r="B75" s="183" t="s">
        <v>471</v>
      </c>
      <c r="C75" s="182">
        <v>40</v>
      </c>
    </row>
    <row r="76" spans="1:3" x14ac:dyDescent="0.2">
      <c r="A76" s="182" t="s">
        <v>472</v>
      </c>
      <c r="B76" s="183" t="s">
        <v>473</v>
      </c>
      <c r="C76" s="182">
        <v>37</v>
      </c>
    </row>
    <row r="77" spans="1:3" x14ac:dyDescent="0.2">
      <c r="A77" s="182" t="s">
        <v>474</v>
      </c>
      <c r="B77" s="183" t="s">
        <v>475</v>
      </c>
      <c r="C77" s="182">
        <v>62</v>
      </c>
    </row>
    <row r="78" spans="1:3" x14ac:dyDescent="0.2">
      <c r="A78" s="182" t="s">
        <v>476</v>
      </c>
      <c r="B78" s="183" t="s">
        <v>477</v>
      </c>
      <c r="C78" s="182">
        <v>50</v>
      </c>
    </row>
    <row r="79" spans="1:3" x14ac:dyDescent="0.2">
      <c r="A79" s="182" t="s">
        <v>478</v>
      </c>
      <c r="B79" s="183" t="s">
        <v>479</v>
      </c>
      <c r="C79" s="182">
        <v>33</v>
      </c>
    </row>
    <row r="80" spans="1:3" x14ac:dyDescent="0.2">
      <c r="A80" s="182" t="s">
        <v>480</v>
      </c>
      <c r="B80" s="183" t="s">
        <v>481</v>
      </c>
      <c r="C80" s="182">
        <v>70</v>
      </c>
    </row>
    <row r="81" spans="1:3" x14ac:dyDescent="0.2">
      <c r="A81" s="182" t="s">
        <v>482</v>
      </c>
      <c r="B81" s="183" t="s">
        <v>483</v>
      </c>
      <c r="C81" s="182">
        <v>67</v>
      </c>
    </row>
    <row r="82" spans="1:3" x14ac:dyDescent="0.2">
      <c r="A82" s="182" t="s">
        <v>484</v>
      </c>
      <c r="B82" s="183" t="s">
        <v>485</v>
      </c>
      <c r="C82" s="182">
        <v>33</v>
      </c>
    </row>
    <row r="83" spans="1:3" x14ac:dyDescent="0.2">
      <c r="A83" s="182" t="s">
        <v>486</v>
      </c>
      <c r="B83" s="183" t="s">
        <v>487</v>
      </c>
      <c r="C83" s="182">
        <v>35</v>
      </c>
    </row>
    <row r="84" spans="1:3" x14ac:dyDescent="0.2">
      <c r="A84" s="182" t="s">
        <v>488</v>
      </c>
      <c r="B84" s="183" t="s">
        <v>489</v>
      </c>
      <c r="C84" s="182">
        <v>33</v>
      </c>
    </row>
    <row r="85" spans="1:3" x14ac:dyDescent="0.2">
      <c r="A85" s="182" t="s">
        <v>490</v>
      </c>
      <c r="B85" s="183" t="s">
        <v>491</v>
      </c>
      <c r="C85" s="182">
        <v>40</v>
      </c>
    </row>
    <row r="86" spans="1:3" x14ac:dyDescent="0.2">
      <c r="A86" s="182" t="s">
        <v>492</v>
      </c>
      <c r="B86" s="183" t="s">
        <v>493</v>
      </c>
      <c r="C86" s="182">
        <v>50</v>
      </c>
    </row>
    <row r="87" spans="1:3" x14ac:dyDescent="0.2">
      <c r="A87" s="182" t="s">
        <v>494</v>
      </c>
      <c r="B87" s="183" t="s">
        <v>495</v>
      </c>
      <c r="C87" s="182">
        <v>57</v>
      </c>
    </row>
    <row r="88" spans="1:3" x14ac:dyDescent="0.2">
      <c r="A88" s="182" t="s">
        <v>496</v>
      </c>
      <c r="B88" s="183" t="s">
        <v>497</v>
      </c>
      <c r="C88" s="182">
        <v>33</v>
      </c>
    </row>
    <row r="89" spans="1:3" x14ac:dyDescent="0.2">
      <c r="A89" s="182" t="s">
        <v>498</v>
      </c>
      <c r="B89" s="183" t="s">
        <v>499</v>
      </c>
      <c r="C89" s="182">
        <v>44</v>
      </c>
    </row>
    <row r="90" spans="1:3" x14ac:dyDescent="0.2">
      <c r="A90" s="182" t="s">
        <v>500</v>
      </c>
      <c r="B90" s="183" t="s">
        <v>501</v>
      </c>
      <c r="C90" s="182">
        <v>48</v>
      </c>
    </row>
    <row r="91" spans="1:3" x14ac:dyDescent="0.2">
      <c r="A91" s="182" t="s">
        <v>502</v>
      </c>
      <c r="B91" s="183" t="s">
        <v>503</v>
      </c>
      <c r="C91" s="182">
        <v>33</v>
      </c>
    </row>
    <row r="92" spans="1:3" x14ac:dyDescent="0.2">
      <c r="A92" s="182" t="s">
        <v>504</v>
      </c>
      <c r="B92" s="183" t="s">
        <v>505</v>
      </c>
      <c r="C92" s="182">
        <v>47</v>
      </c>
    </row>
    <row r="93" spans="1:3" x14ac:dyDescent="0.2">
      <c r="A93" s="182" t="s">
        <v>506</v>
      </c>
      <c r="B93" s="183" t="s">
        <v>507</v>
      </c>
      <c r="C93" s="182">
        <v>57</v>
      </c>
    </row>
    <row r="94" spans="1:3" x14ac:dyDescent="0.2">
      <c r="A94" s="182" t="s">
        <v>508</v>
      </c>
      <c r="B94" s="183" t="s">
        <v>509</v>
      </c>
      <c r="C94" s="182">
        <v>33</v>
      </c>
    </row>
    <row r="95" spans="1:3" x14ac:dyDescent="0.2">
      <c r="A95" s="182" t="s">
        <v>510</v>
      </c>
      <c r="B95" s="183" t="s">
        <v>511</v>
      </c>
      <c r="C95" s="182">
        <v>53</v>
      </c>
    </row>
    <row r="96" spans="1:3" x14ac:dyDescent="0.2">
      <c r="A96" s="182" t="s">
        <v>512</v>
      </c>
      <c r="B96" s="183" t="s">
        <v>513</v>
      </c>
      <c r="C96" s="182">
        <v>15</v>
      </c>
    </row>
    <row r="97" spans="1:3" x14ac:dyDescent="0.2">
      <c r="A97" s="182" t="s">
        <v>514</v>
      </c>
      <c r="B97" s="183" t="s">
        <v>515</v>
      </c>
      <c r="C97" s="182">
        <v>61</v>
      </c>
    </row>
    <row r="98" spans="1:3" x14ac:dyDescent="0.2">
      <c r="A98" s="182" t="s">
        <v>516</v>
      </c>
      <c r="B98" s="183" t="s">
        <v>517</v>
      </c>
      <c r="C98" s="182">
        <v>33</v>
      </c>
    </row>
    <row r="99" spans="1:3" x14ac:dyDescent="0.2">
      <c r="A99" s="182" t="s">
        <v>518</v>
      </c>
      <c r="B99" s="183" t="s">
        <v>519</v>
      </c>
      <c r="C99" s="182">
        <v>33</v>
      </c>
    </row>
    <row r="100" spans="1:3" x14ac:dyDescent="0.2">
      <c r="A100" s="182" t="s">
        <v>520</v>
      </c>
      <c r="B100" s="183" t="s">
        <v>521</v>
      </c>
      <c r="C100" s="182">
        <v>33</v>
      </c>
    </row>
    <row r="101" spans="1:3" x14ac:dyDescent="0.2">
      <c r="A101" s="182" t="s">
        <v>522</v>
      </c>
      <c r="B101" s="183" t="s">
        <v>523</v>
      </c>
      <c r="C101" s="182">
        <v>40</v>
      </c>
    </row>
    <row r="102" spans="1:3" x14ac:dyDescent="0.2">
      <c r="A102" s="182" t="s">
        <v>524</v>
      </c>
      <c r="B102" s="183" t="s">
        <v>525</v>
      </c>
      <c r="C102" s="182">
        <v>60</v>
      </c>
    </row>
    <row r="103" spans="1:3" x14ac:dyDescent="0.2">
      <c r="A103" s="182" t="s">
        <v>526</v>
      </c>
      <c r="B103" s="183" t="s">
        <v>527</v>
      </c>
      <c r="C103" s="182">
        <v>50</v>
      </c>
    </row>
    <row r="104" spans="1:3" x14ac:dyDescent="0.2">
      <c r="A104" s="182" t="s">
        <v>528</v>
      </c>
      <c r="B104" s="183" t="s">
        <v>529</v>
      </c>
      <c r="C104" s="182">
        <v>40</v>
      </c>
    </row>
    <row r="105" spans="1:3" x14ac:dyDescent="0.2">
      <c r="A105" s="182" t="s">
        <v>530</v>
      </c>
      <c r="B105" s="183" t="s">
        <v>531</v>
      </c>
      <c r="C105" s="182">
        <v>33</v>
      </c>
    </row>
    <row r="106" spans="1:3" x14ac:dyDescent="0.2">
      <c r="A106" s="182" t="s">
        <v>532</v>
      </c>
      <c r="B106" s="183" t="s">
        <v>533</v>
      </c>
      <c r="C106" s="182">
        <v>47</v>
      </c>
    </row>
    <row r="107" spans="1:3" x14ac:dyDescent="0.2">
      <c r="A107" s="182" t="s">
        <v>534</v>
      </c>
      <c r="B107" s="183" t="s">
        <v>535</v>
      </c>
      <c r="C107" s="182">
        <v>33</v>
      </c>
    </row>
    <row r="108" spans="1:3" x14ac:dyDescent="0.2">
      <c r="A108" s="182" t="s">
        <v>536</v>
      </c>
      <c r="B108" s="183" t="s">
        <v>537</v>
      </c>
      <c r="C108" s="182">
        <v>53</v>
      </c>
    </row>
    <row r="109" spans="1:3" x14ac:dyDescent="0.2">
      <c r="A109" s="182" t="s">
        <v>538</v>
      </c>
      <c r="B109" s="183" t="s">
        <v>539</v>
      </c>
      <c r="C109" s="182">
        <v>49</v>
      </c>
    </row>
    <row r="110" spans="1:3" x14ac:dyDescent="0.2">
      <c r="A110" s="182" t="s">
        <v>540</v>
      </c>
      <c r="B110" s="183" t="s">
        <v>541</v>
      </c>
      <c r="C110" s="182">
        <v>47</v>
      </c>
    </row>
    <row r="111" spans="1:3" x14ac:dyDescent="0.2">
      <c r="A111" s="182" t="s">
        <v>542</v>
      </c>
      <c r="B111" s="183" t="s">
        <v>543</v>
      </c>
      <c r="C111" s="182">
        <v>40</v>
      </c>
    </row>
    <row r="112" spans="1:3" x14ac:dyDescent="0.2">
      <c r="A112" s="182" t="s">
        <v>544</v>
      </c>
      <c r="B112" s="183" t="s">
        <v>545</v>
      </c>
      <c r="C112" s="182">
        <v>33</v>
      </c>
    </row>
    <row r="113" spans="1:3" x14ac:dyDescent="0.2">
      <c r="A113" s="182" t="s">
        <v>546</v>
      </c>
      <c r="B113" s="183" t="s">
        <v>547</v>
      </c>
      <c r="C113" s="182">
        <v>40</v>
      </c>
    </row>
    <row r="114" spans="1:3" x14ac:dyDescent="0.2">
      <c r="A114" s="182" t="s">
        <v>548</v>
      </c>
      <c r="B114" s="183" t="s">
        <v>549</v>
      </c>
      <c r="C114" s="182">
        <v>33</v>
      </c>
    </row>
    <row r="115" spans="1:3" x14ac:dyDescent="0.2">
      <c r="A115" s="182" t="s">
        <v>550</v>
      </c>
      <c r="B115" s="183" t="s">
        <v>551</v>
      </c>
      <c r="C115" s="182">
        <v>33</v>
      </c>
    </row>
    <row r="116" spans="1:3" x14ac:dyDescent="0.2">
      <c r="A116" s="182" t="s">
        <v>552</v>
      </c>
      <c r="B116" s="183" t="s">
        <v>553</v>
      </c>
      <c r="C116" s="182">
        <v>64</v>
      </c>
    </row>
    <row r="117" spans="1:3" x14ac:dyDescent="0.2">
      <c r="A117" s="182" t="s">
        <v>554</v>
      </c>
      <c r="B117" s="183" t="s">
        <v>555</v>
      </c>
      <c r="C117" s="182">
        <v>53</v>
      </c>
    </row>
    <row r="118" spans="1:3" x14ac:dyDescent="0.2">
      <c r="A118" s="182" t="s">
        <v>556</v>
      </c>
      <c r="B118" s="183" t="s">
        <v>557</v>
      </c>
      <c r="C118" s="182">
        <v>47</v>
      </c>
    </row>
    <row r="119" spans="1:3" x14ac:dyDescent="0.2">
      <c r="A119" s="182" t="s">
        <v>558</v>
      </c>
      <c r="B119" s="183" t="s">
        <v>559</v>
      </c>
      <c r="C119" s="182">
        <v>33</v>
      </c>
    </row>
    <row r="120" spans="1:3" x14ac:dyDescent="0.2">
      <c r="A120" s="182" t="s">
        <v>560</v>
      </c>
      <c r="B120" s="183" t="s">
        <v>561</v>
      </c>
      <c r="C120" s="182">
        <v>33</v>
      </c>
    </row>
    <row r="121" spans="1:3" x14ac:dyDescent="0.2">
      <c r="A121" s="182" t="s">
        <v>562</v>
      </c>
      <c r="B121" s="183" t="s">
        <v>563</v>
      </c>
      <c r="C121" s="182">
        <v>37</v>
      </c>
    </row>
    <row r="122" spans="1:3" x14ac:dyDescent="0.2">
      <c r="A122" s="182" t="s">
        <v>564</v>
      </c>
      <c r="B122" s="183" t="s">
        <v>565</v>
      </c>
      <c r="C122" s="182">
        <v>50</v>
      </c>
    </row>
    <row r="123" spans="1:3" x14ac:dyDescent="0.2">
      <c r="A123" s="182" t="s">
        <v>566</v>
      </c>
      <c r="B123" s="183" t="s">
        <v>567</v>
      </c>
      <c r="C123" s="182">
        <v>33</v>
      </c>
    </row>
    <row r="124" spans="1:3" x14ac:dyDescent="0.2">
      <c r="A124" s="182" t="s">
        <v>568</v>
      </c>
      <c r="B124" s="183" t="s">
        <v>569</v>
      </c>
      <c r="C124" s="182">
        <v>37</v>
      </c>
    </row>
    <row r="125" spans="1:3" x14ac:dyDescent="0.2">
      <c r="A125" s="182" t="s">
        <v>570</v>
      </c>
      <c r="B125" s="183" t="s">
        <v>571</v>
      </c>
      <c r="C125" s="182">
        <v>56</v>
      </c>
    </row>
    <row r="126" spans="1:3" x14ac:dyDescent="0.2">
      <c r="A126" s="182" t="s">
        <v>572</v>
      </c>
      <c r="B126" s="183" t="s">
        <v>573</v>
      </c>
      <c r="C126" s="182">
        <v>63</v>
      </c>
    </row>
    <row r="127" spans="1:3" x14ac:dyDescent="0.2">
      <c r="A127" s="182" t="s">
        <v>574</v>
      </c>
      <c r="B127" s="183" t="s">
        <v>575</v>
      </c>
      <c r="C127" s="182">
        <v>43</v>
      </c>
    </row>
    <row r="128" spans="1:3" x14ac:dyDescent="0.2">
      <c r="A128" s="182" t="s">
        <v>576</v>
      </c>
      <c r="B128" s="183" t="s">
        <v>577</v>
      </c>
      <c r="C128" s="182">
        <v>43</v>
      </c>
    </row>
    <row r="129" spans="1:3" x14ac:dyDescent="0.2">
      <c r="A129" s="182" t="s">
        <v>578</v>
      </c>
      <c r="B129" s="183" t="s">
        <v>579</v>
      </c>
      <c r="C129" s="182">
        <v>35</v>
      </c>
    </row>
    <row r="130" spans="1:3" x14ac:dyDescent="0.2">
      <c r="A130" s="182" t="s">
        <v>580</v>
      </c>
      <c r="B130" s="183" t="s">
        <v>581</v>
      </c>
      <c r="C130" s="182">
        <v>60</v>
      </c>
    </row>
    <row r="131" spans="1:3" x14ac:dyDescent="0.2">
      <c r="A131" s="182" t="s">
        <v>582</v>
      </c>
      <c r="B131" s="183" t="s">
        <v>583</v>
      </c>
      <c r="C131" s="182">
        <v>40</v>
      </c>
    </row>
    <row r="132" spans="1:3" x14ac:dyDescent="0.2">
      <c r="A132" s="182" t="s">
        <v>584</v>
      </c>
      <c r="B132" s="183" t="s">
        <v>585</v>
      </c>
      <c r="C132" s="182">
        <v>57</v>
      </c>
    </row>
    <row r="133" spans="1:3" x14ac:dyDescent="0.2">
      <c r="A133" s="182" t="s">
        <v>586</v>
      </c>
      <c r="B133" s="183" t="s">
        <v>587</v>
      </c>
      <c r="C133" s="182">
        <v>57</v>
      </c>
    </row>
    <row r="134" spans="1:3" x14ac:dyDescent="0.2">
      <c r="A134" s="182" t="s">
        <v>588</v>
      </c>
      <c r="B134" s="183" t="s">
        <v>589</v>
      </c>
      <c r="C134" s="182">
        <v>43</v>
      </c>
    </row>
    <row r="135" spans="1:3" x14ac:dyDescent="0.2">
      <c r="A135" s="182" t="s">
        <v>590</v>
      </c>
      <c r="B135" s="183" t="s">
        <v>591</v>
      </c>
      <c r="C135" s="182">
        <v>57</v>
      </c>
    </row>
    <row r="136" spans="1:3" x14ac:dyDescent="0.2">
      <c r="A136" s="182" t="s">
        <v>592</v>
      </c>
      <c r="B136" s="183" t="s">
        <v>593</v>
      </c>
      <c r="C136" s="182">
        <v>53</v>
      </c>
    </row>
    <row r="137" spans="1:3" x14ac:dyDescent="0.2">
      <c r="A137" s="182" t="s">
        <v>594</v>
      </c>
      <c r="B137" s="183" t="s">
        <v>595</v>
      </c>
      <c r="C137" s="182">
        <v>50</v>
      </c>
    </row>
    <row r="138" spans="1:3" x14ac:dyDescent="0.2">
      <c r="A138" s="182" t="s">
        <v>596</v>
      </c>
      <c r="B138" s="183" t="s">
        <v>597</v>
      </c>
      <c r="C138" s="182">
        <v>53</v>
      </c>
    </row>
    <row r="139" spans="1:3" x14ac:dyDescent="0.2">
      <c r="A139" s="182" t="s">
        <v>598</v>
      </c>
      <c r="B139" s="183" t="s">
        <v>599</v>
      </c>
      <c r="C139" s="182">
        <v>53</v>
      </c>
    </row>
    <row r="140" spans="1:3" x14ac:dyDescent="0.2">
      <c r="A140" s="182" t="s">
        <v>600</v>
      </c>
      <c r="B140" s="183" t="s">
        <v>601</v>
      </c>
      <c r="C140" s="182">
        <v>47</v>
      </c>
    </row>
    <row r="141" spans="1:3" x14ac:dyDescent="0.2">
      <c r="A141" s="182" t="s">
        <v>602</v>
      </c>
      <c r="B141" s="183" t="s">
        <v>603</v>
      </c>
      <c r="C141" s="182">
        <v>37</v>
      </c>
    </row>
    <row r="142" spans="1:3" x14ac:dyDescent="0.2">
      <c r="A142" s="182" t="s">
        <v>604</v>
      </c>
      <c r="B142" s="183" t="s">
        <v>605</v>
      </c>
      <c r="C142" s="182">
        <v>69</v>
      </c>
    </row>
    <row r="143" spans="1:3" x14ac:dyDescent="0.2">
      <c r="A143" s="182" t="s">
        <v>606</v>
      </c>
      <c r="B143" s="183" t="s">
        <v>607</v>
      </c>
      <c r="C143" s="182">
        <v>33</v>
      </c>
    </row>
    <row r="144" spans="1:3" x14ac:dyDescent="0.2">
      <c r="A144" s="182" t="s">
        <v>608</v>
      </c>
      <c r="B144" s="183" t="s">
        <v>609</v>
      </c>
      <c r="C144" s="182">
        <v>65</v>
      </c>
    </row>
    <row r="145" spans="1:3" x14ac:dyDescent="0.2">
      <c r="A145" s="182" t="s">
        <v>610</v>
      </c>
      <c r="B145" s="183" t="s">
        <v>611</v>
      </c>
      <c r="C145" s="182">
        <v>53</v>
      </c>
    </row>
    <row r="146" spans="1:3" x14ac:dyDescent="0.2">
      <c r="A146" s="182" t="s">
        <v>612</v>
      </c>
      <c r="B146" s="183" t="s">
        <v>613</v>
      </c>
      <c r="C146" s="182">
        <v>50</v>
      </c>
    </row>
    <row r="147" spans="1:3" x14ac:dyDescent="0.2">
      <c r="A147" s="182" t="s">
        <v>614</v>
      </c>
      <c r="B147" s="183" t="s">
        <v>615</v>
      </c>
      <c r="C147" s="182">
        <v>40</v>
      </c>
    </row>
    <row r="148" spans="1:3" x14ac:dyDescent="0.2">
      <c r="A148" s="182" t="s">
        <v>616</v>
      </c>
      <c r="B148" s="183" t="s">
        <v>617</v>
      </c>
      <c r="C148" s="182">
        <v>37</v>
      </c>
    </row>
    <row r="149" spans="1:3" x14ac:dyDescent="0.2">
      <c r="A149" s="182" t="s">
        <v>618</v>
      </c>
      <c r="B149" s="183" t="s">
        <v>619</v>
      </c>
      <c r="C149" s="182">
        <v>33</v>
      </c>
    </row>
    <row r="150" spans="1:3" x14ac:dyDescent="0.2">
      <c r="A150" s="182" t="s">
        <v>620</v>
      </c>
      <c r="B150" s="183" t="s">
        <v>621</v>
      </c>
      <c r="C150" s="182">
        <v>40</v>
      </c>
    </row>
    <row r="151" spans="1:3" x14ac:dyDescent="0.2">
      <c r="A151" s="182" t="s">
        <v>622</v>
      </c>
      <c r="B151" s="183" t="s">
        <v>623</v>
      </c>
      <c r="C151" s="182">
        <v>37</v>
      </c>
    </row>
    <row r="152" spans="1:3" x14ac:dyDescent="0.2">
      <c r="A152" s="182" t="s">
        <v>624</v>
      </c>
      <c r="B152" s="183" t="s">
        <v>625</v>
      </c>
      <c r="C152" s="182">
        <v>53</v>
      </c>
    </row>
    <row r="153" spans="1:3" x14ac:dyDescent="0.2">
      <c r="A153" s="182" t="s">
        <v>626</v>
      </c>
      <c r="B153" s="183" t="s">
        <v>627</v>
      </c>
      <c r="C153" s="182">
        <v>37</v>
      </c>
    </row>
    <row r="154" spans="1:3" x14ac:dyDescent="0.2">
      <c r="A154" s="182" t="s">
        <v>628</v>
      </c>
      <c r="B154" s="183" t="s">
        <v>629</v>
      </c>
      <c r="C154" s="182">
        <v>53</v>
      </c>
    </row>
    <row r="155" spans="1:3" x14ac:dyDescent="0.2">
      <c r="A155" s="182" t="s">
        <v>630</v>
      </c>
      <c r="B155" s="183" t="s">
        <v>631</v>
      </c>
      <c r="C155" s="182">
        <v>37</v>
      </c>
    </row>
    <row r="156" spans="1:3" x14ac:dyDescent="0.2">
      <c r="A156" s="182" t="s">
        <v>632</v>
      </c>
      <c r="B156" s="183" t="s">
        <v>633</v>
      </c>
      <c r="C156" s="182">
        <v>50</v>
      </c>
    </row>
    <row r="157" spans="1:3" x14ac:dyDescent="0.2">
      <c r="A157" s="182" t="s">
        <v>634</v>
      </c>
      <c r="B157" s="183" t="s">
        <v>635</v>
      </c>
      <c r="C157" s="182">
        <v>40</v>
      </c>
    </row>
    <row r="158" spans="1:3" x14ac:dyDescent="0.2">
      <c r="A158" s="182" t="s">
        <v>636</v>
      </c>
      <c r="B158" s="183" t="s">
        <v>637</v>
      </c>
      <c r="C158" s="182">
        <v>57</v>
      </c>
    </row>
    <row r="159" spans="1:3" x14ac:dyDescent="0.2">
      <c r="A159" s="182" t="s">
        <v>638</v>
      </c>
      <c r="B159" s="183" t="s">
        <v>639</v>
      </c>
      <c r="C159" s="182">
        <v>48</v>
      </c>
    </row>
    <row r="160" spans="1:3" x14ac:dyDescent="0.2">
      <c r="A160" s="182" t="s">
        <v>640</v>
      </c>
      <c r="B160" s="183" t="s">
        <v>641</v>
      </c>
      <c r="C160" s="182">
        <v>33</v>
      </c>
    </row>
    <row r="161" spans="1:3" x14ac:dyDescent="0.2">
      <c r="A161" s="182">
        <v>146</v>
      </c>
      <c r="B161" s="183" t="s">
        <v>642</v>
      </c>
      <c r="C161" s="182">
        <v>62</v>
      </c>
    </row>
    <row r="162" spans="1:3" x14ac:dyDescent="0.2">
      <c r="A162" s="182" t="s">
        <v>643</v>
      </c>
      <c r="B162" s="183" t="s">
        <v>644</v>
      </c>
      <c r="C162" s="182">
        <v>33</v>
      </c>
    </row>
    <row r="163" spans="1:3" x14ac:dyDescent="0.2">
      <c r="A163" s="182" t="s">
        <v>645</v>
      </c>
      <c r="B163" s="183" t="s">
        <v>646</v>
      </c>
      <c r="C163" s="182">
        <v>33</v>
      </c>
    </row>
    <row r="164" spans="1:3" x14ac:dyDescent="0.2">
      <c r="A164" s="182" t="s">
        <v>647</v>
      </c>
      <c r="B164" s="183" t="s">
        <v>648</v>
      </c>
      <c r="C164" s="182">
        <v>31</v>
      </c>
    </row>
  </sheetData>
  <sheetProtection algorithmName="SHA-512" hashValue="4x0PTetvjd8ZussL+0boMsJPfFB6w+8sMLeNqSjp6zYXQ1Eotsd6+BVEiT5J0hANt9I1DRIGxIXqbkUTbUDaMA==" saltValue="81ZM0SBj/WfFRHmNrrydhQ==" spinCount="100000" sheet="1" objects="1" scenarios="1"/>
  <mergeCells count="3">
    <mergeCell ref="A11:A15"/>
    <mergeCell ref="B11:B15"/>
    <mergeCell ref="A9:C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23"/>
  <sheetViews>
    <sheetView showGridLines="0" topLeftCell="A19" workbookViewId="0">
      <selection activeCell="C41" sqref="C41"/>
    </sheetView>
  </sheetViews>
  <sheetFormatPr defaultRowHeight="12.75" x14ac:dyDescent="0.2"/>
  <cols>
    <col min="2" max="2" width="53.7109375" customWidth="1"/>
    <col min="3" max="3" width="34" customWidth="1"/>
  </cols>
  <sheetData>
    <row r="1" spans="1:3" ht="15.75" x14ac:dyDescent="0.2">
      <c r="B1" s="172" t="s">
        <v>350</v>
      </c>
    </row>
    <row r="2" spans="1:3" s="1" customFormat="1" x14ac:dyDescent="0.2">
      <c r="A2" s="181" t="s">
        <v>344</v>
      </c>
    </row>
    <row r="3" spans="1:3" s="1" customFormat="1" x14ac:dyDescent="0.2">
      <c r="A3" s="181" t="s">
        <v>345</v>
      </c>
    </row>
    <row r="4" spans="1:3" s="1" customFormat="1" x14ac:dyDescent="0.2">
      <c r="A4" s="181" t="s">
        <v>359</v>
      </c>
    </row>
    <row r="5" spans="1:3" s="1" customFormat="1" x14ac:dyDescent="0.2">
      <c r="A5" s="181" t="s">
        <v>360</v>
      </c>
    </row>
    <row r="6" spans="1:3" s="1" customFormat="1" x14ac:dyDescent="0.2">
      <c r="A6" s="181" t="s">
        <v>361</v>
      </c>
    </row>
    <row r="7" spans="1:3" s="1" customFormat="1" x14ac:dyDescent="0.2">
      <c r="A7" s="181" t="s">
        <v>362</v>
      </c>
    </row>
    <row r="8" spans="1:3" ht="15.75" x14ac:dyDescent="0.2">
      <c r="B8" s="173"/>
    </row>
    <row r="9" spans="1:3" x14ac:dyDescent="0.2">
      <c r="A9" s="261" t="s">
        <v>649</v>
      </c>
      <c r="B9" s="261"/>
      <c r="C9" s="261"/>
    </row>
    <row r="10" spans="1:3" x14ac:dyDescent="0.2">
      <c r="A10" s="261" t="s">
        <v>650</v>
      </c>
      <c r="B10" s="261"/>
      <c r="C10" s="261"/>
    </row>
    <row r="11" spans="1:3" x14ac:dyDescent="0.2">
      <c r="A11" s="1"/>
      <c r="B11" s="1"/>
      <c r="C11" s="1"/>
    </row>
    <row r="12" spans="1:3" x14ac:dyDescent="0.2">
      <c r="A12" s="1"/>
      <c r="B12" s="1"/>
      <c r="C12" s="1"/>
    </row>
    <row r="13" spans="1:3" ht="25.5" customHeight="1" x14ac:dyDescent="0.2">
      <c r="A13" s="260"/>
      <c r="B13" s="260" t="s">
        <v>363</v>
      </c>
      <c r="C13" s="262" t="s">
        <v>651</v>
      </c>
    </row>
    <row r="14" spans="1:3" x14ac:dyDescent="0.2">
      <c r="A14" s="260"/>
      <c r="B14" s="260"/>
      <c r="C14" s="263"/>
    </row>
    <row r="15" spans="1:3" x14ac:dyDescent="0.2">
      <c r="A15" s="260"/>
      <c r="B15" s="260"/>
      <c r="C15" s="187" t="s">
        <v>652</v>
      </c>
    </row>
    <row r="16" spans="1:3" x14ac:dyDescent="0.2">
      <c r="A16" s="182" t="s">
        <v>307</v>
      </c>
      <c r="B16" s="183" t="s">
        <v>367</v>
      </c>
      <c r="C16" s="182">
        <v>147</v>
      </c>
    </row>
    <row r="17" spans="1:3" x14ac:dyDescent="0.2">
      <c r="A17" s="182" t="s">
        <v>308</v>
      </c>
      <c r="B17" s="183" t="s">
        <v>368</v>
      </c>
      <c r="C17" s="182">
        <v>174</v>
      </c>
    </row>
    <row r="18" spans="1:3" x14ac:dyDescent="0.2">
      <c r="A18" s="182" t="s">
        <v>309</v>
      </c>
      <c r="B18" s="183" t="s">
        <v>369</v>
      </c>
      <c r="C18" s="182">
        <v>110</v>
      </c>
    </row>
    <row r="19" spans="1:3" x14ac:dyDescent="0.2">
      <c r="A19" s="182" t="s">
        <v>310</v>
      </c>
      <c r="B19" s="183" t="s">
        <v>370</v>
      </c>
      <c r="C19" s="182">
        <v>240</v>
      </c>
    </row>
    <row r="20" spans="1:3" x14ac:dyDescent="0.2">
      <c r="A20" s="182" t="s">
        <v>311</v>
      </c>
      <c r="B20" s="183" t="s">
        <v>371</v>
      </c>
      <c r="C20" s="182">
        <v>103</v>
      </c>
    </row>
    <row r="21" spans="1:3" x14ac:dyDescent="0.2">
      <c r="A21" s="182" t="s">
        <v>312</v>
      </c>
      <c r="B21" s="183" t="s">
        <v>372</v>
      </c>
      <c r="C21" s="182">
        <v>382</v>
      </c>
    </row>
    <row r="22" spans="1:3" x14ac:dyDescent="0.2">
      <c r="A22" s="182" t="s">
        <v>313</v>
      </c>
      <c r="B22" s="183" t="s">
        <v>373</v>
      </c>
      <c r="C22" s="182">
        <v>210</v>
      </c>
    </row>
    <row r="23" spans="1:3" x14ac:dyDescent="0.2">
      <c r="A23" s="182" t="s">
        <v>314</v>
      </c>
      <c r="B23" s="183" t="s">
        <v>374</v>
      </c>
      <c r="C23" s="182">
        <v>210</v>
      </c>
    </row>
    <row r="24" spans="1:3" x14ac:dyDescent="0.2">
      <c r="A24" s="182" t="s">
        <v>315</v>
      </c>
      <c r="B24" s="183" t="s">
        <v>375</v>
      </c>
      <c r="C24" s="182">
        <v>220</v>
      </c>
    </row>
    <row r="25" spans="1:3" x14ac:dyDescent="0.2">
      <c r="A25" s="182" t="s">
        <v>316</v>
      </c>
      <c r="B25" s="183" t="s">
        <v>376</v>
      </c>
      <c r="C25" s="182">
        <v>174</v>
      </c>
    </row>
    <row r="26" spans="1:3" x14ac:dyDescent="0.2">
      <c r="A26" s="182" t="s">
        <v>319</v>
      </c>
      <c r="B26" s="183" t="s">
        <v>377</v>
      </c>
      <c r="C26" s="182">
        <v>200</v>
      </c>
    </row>
    <row r="27" spans="1:3" x14ac:dyDescent="0.2">
      <c r="A27" s="182" t="s">
        <v>320</v>
      </c>
      <c r="B27" s="183" t="s">
        <v>378</v>
      </c>
      <c r="C27" s="182">
        <v>174</v>
      </c>
    </row>
    <row r="28" spans="1:3" x14ac:dyDescent="0.2">
      <c r="A28" s="182" t="s">
        <v>321</v>
      </c>
      <c r="B28" s="183" t="s">
        <v>379</v>
      </c>
      <c r="C28" s="182">
        <v>195</v>
      </c>
    </row>
    <row r="29" spans="1:3" x14ac:dyDescent="0.2">
      <c r="A29" s="182" t="s">
        <v>322</v>
      </c>
      <c r="B29" s="183" t="s">
        <v>380</v>
      </c>
      <c r="C29" s="182">
        <v>116</v>
      </c>
    </row>
    <row r="30" spans="1:3" x14ac:dyDescent="0.2">
      <c r="A30" s="182" t="s">
        <v>323</v>
      </c>
      <c r="B30" s="183" t="s">
        <v>381</v>
      </c>
      <c r="C30" s="182">
        <v>145</v>
      </c>
    </row>
    <row r="31" spans="1:3" x14ac:dyDescent="0.2">
      <c r="A31" s="182" t="s">
        <v>382</v>
      </c>
      <c r="B31" s="183" t="s">
        <v>383</v>
      </c>
      <c r="C31" s="182">
        <v>197</v>
      </c>
    </row>
    <row r="32" spans="1:3" x14ac:dyDescent="0.2">
      <c r="A32" s="182" t="s">
        <v>384</v>
      </c>
      <c r="B32" s="183" t="s">
        <v>385</v>
      </c>
      <c r="C32" s="182">
        <v>154</v>
      </c>
    </row>
    <row r="33" spans="1:3" x14ac:dyDescent="0.2">
      <c r="A33" s="182" t="s">
        <v>386</v>
      </c>
      <c r="B33" s="183" t="s">
        <v>387</v>
      </c>
      <c r="C33" s="182">
        <v>231</v>
      </c>
    </row>
    <row r="34" spans="1:3" x14ac:dyDescent="0.2">
      <c r="A34" s="182" t="s">
        <v>388</v>
      </c>
      <c r="B34" s="183" t="s">
        <v>389</v>
      </c>
      <c r="C34" s="182">
        <v>180</v>
      </c>
    </row>
    <row r="35" spans="1:3" x14ac:dyDescent="0.2">
      <c r="A35" s="182" t="s">
        <v>390</v>
      </c>
      <c r="B35" s="183" t="s">
        <v>391</v>
      </c>
      <c r="C35" s="182">
        <v>167</v>
      </c>
    </row>
    <row r="36" spans="1:3" x14ac:dyDescent="0.2">
      <c r="A36" s="182" t="s">
        <v>392</v>
      </c>
      <c r="B36" s="183" t="s">
        <v>393</v>
      </c>
      <c r="C36" s="182">
        <v>140</v>
      </c>
    </row>
    <row r="37" spans="1:3" x14ac:dyDescent="0.2">
      <c r="A37" s="182" t="s">
        <v>394</v>
      </c>
      <c r="B37" s="183" t="s">
        <v>395</v>
      </c>
      <c r="C37" s="182">
        <v>90</v>
      </c>
    </row>
    <row r="38" spans="1:3" x14ac:dyDescent="0.2">
      <c r="A38" s="182" t="s">
        <v>396</v>
      </c>
      <c r="B38" s="183" t="s">
        <v>397</v>
      </c>
      <c r="C38" s="182">
        <v>165</v>
      </c>
    </row>
    <row r="39" spans="1:3" x14ac:dyDescent="0.2">
      <c r="A39" s="182" t="s">
        <v>398</v>
      </c>
      <c r="B39" s="183" t="s">
        <v>399</v>
      </c>
      <c r="C39" s="182">
        <v>145</v>
      </c>
    </row>
    <row r="40" spans="1:3" x14ac:dyDescent="0.2">
      <c r="A40" s="182" t="s">
        <v>400</v>
      </c>
      <c r="B40" s="183" t="s">
        <v>401</v>
      </c>
      <c r="C40" s="182">
        <v>188</v>
      </c>
    </row>
    <row r="41" spans="1:3" x14ac:dyDescent="0.2">
      <c r="A41" s="182" t="s">
        <v>402</v>
      </c>
      <c r="B41" s="183" t="s">
        <v>403</v>
      </c>
      <c r="C41" s="182">
        <v>175</v>
      </c>
    </row>
    <row r="42" spans="1:3" x14ac:dyDescent="0.2">
      <c r="A42" s="182" t="s">
        <v>404</v>
      </c>
      <c r="B42" s="183" t="s">
        <v>405</v>
      </c>
      <c r="C42" s="182">
        <v>174</v>
      </c>
    </row>
    <row r="43" spans="1:3" x14ac:dyDescent="0.2">
      <c r="A43" s="182" t="s">
        <v>406</v>
      </c>
      <c r="B43" s="183" t="s">
        <v>407</v>
      </c>
      <c r="C43" s="182">
        <v>177</v>
      </c>
    </row>
    <row r="44" spans="1:3" x14ac:dyDescent="0.2">
      <c r="A44" s="182" t="s">
        <v>408</v>
      </c>
      <c r="B44" s="183" t="s">
        <v>409</v>
      </c>
      <c r="C44" s="182">
        <v>180</v>
      </c>
    </row>
    <row r="45" spans="1:3" x14ac:dyDescent="0.2">
      <c r="A45" s="182" t="s">
        <v>410</v>
      </c>
      <c r="B45" s="183" t="s">
        <v>411</v>
      </c>
      <c r="C45" s="182">
        <v>140</v>
      </c>
    </row>
    <row r="46" spans="1:3" x14ac:dyDescent="0.2">
      <c r="A46" s="182" t="s">
        <v>412</v>
      </c>
      <c r="B46" s="183" t="s">
        <v>413</v>
      </c>
      <c r="C46" s="182">
        <v>145</v>
      </c>
    </row>
    <row r="47" spans="1:3" x14ac:dyDescent="0.2">
      <c r="A47" s="182" t="s">
        <v>414</v>
      </c>
      <c r="B47" s="183" t="s">
        <v>415</v>
      </c>
      <c r="C47" s="182">
        <v>175</v>
      </c>
    </row>
    <row r="48" spans="1:3" x14ac:dyDescent="0.2">
      <c r="A48" s="182" t="s">
        <v>416</v>
      </c>
      <c r="B48" s="183" t="s">
        <v>417</v>
      </c>
      <c r="C48" s="182">
        <v>150</v>
      </c>
    </row>
    <row r="49" spans="1:3" x14ac:dyDescent="0.2">
      <c r="A49" s="182" t="s">
        <v>418</v>
      </c>
      <c r="B49" s="183" t="s">
        <v>419</v>
      </c>
      <c r="C49" s="182">
        <v>140</v>
      </c>
    </row>
    <row r="50" spans="1:3" x14ac:dyDescent="0.2">
      <c r="A50" s="182" t="s">
        <v>420</v>
      </c>
      <c r="B50" s="183" t="s">
        <v>421</v>
      </c>
      <c r="C50" s="182">
        <v>145</v>
      </c>
    </row>
    <row r="51" spans="1:3" x14ac:dyDescent="0.2">
      <c r="A51" s="182" t="s">
        <v>422</v>
      </c>
      <c r="B51" s="183" t="s">
        <v>423</v>
      </c>
      <c r="C51" s="182">
        <v>215</v>
      </c>
    </row>
    <row r="52" spans="1:3" x14ac:dyDescent="0.2">
      <c r="A52" s="182" t="s">
        <v>424</v>
      </c>
      <c r="B52" s="183" t="s">
        <v>425</v>
      </c>
      <c r="C52" s="182">
        <v>125</v>
      </c>
    </row>
    <row r="53" spans="1:3" x14ac:dyDescent="0.2">
      <c r="A53" s="182" t="s">
        <v>426</v>
      </c>
      <c r="B53" s="183" t="s">
        <v>427</v>
      </c>
      <c r="C53" s="182">
        <v>194</v>
      </c>
    </row>
    <row r="54" spans="1:3" x14ac:dyDescent="0.2">
      <c r="A54" s="182" t="s">
        <v>428</v>
      </c>
      <c r="B54" s="183" t="s">
        <v>429</v>
      </c>
      <c r="C54" s="182">
        <v>145</v>
      </c>
    </row>
    <row r="55" spans="1:3" x14ac:dyDescent="0.2">
      <c r="A55" s="182" t="s">
        <v>430</v>
      </c>
      <c r="B55" s="183" t="s">
        <v>431</v>
      </c>
      <c r="C55" s="182">
        <v>210</v>
      </c>
    </row>
    <row r="56" spans="1:3" x14ac:dyDescent="0.2">
      <c r="A56" s="182" t="s">
        <v>432</v>
      </c>
      <c r="B56" s="183" t="s">
        <v>433</v>
      </c>
      <c r="C56" s="182">
        <v>190</v>
      </c>
    </row>
    <row r="57" spans="1:3" x14ac:dyDescent="0.2">
      <c r="A57" s="182" t="s">
        <v>434</v>
      </c>
      <c r="B57" s="183" t="s">
        <v>435</v>
      </c>
      <c r="C57" s="182">
        <v>200</v>
      </c>
    </row>
    <row r="58" spans="1:3" x14ac:dyDescent="0.2">
      <c r="A58" s="182" t="s">
        <v>436</v>
      </c>
      <c r="B58" s="183" t="s">
        <v>437</v>
      </c>
      <c r="C58" s="182">
        <v>177</v>
      </c>
    </row>
    <row r="59" spans="1:3" x14ac:dyDescent="0.2">
      <c r="A59" s="182" t="s">
        <v>438</v>
      </c>
      <c r="B59" s="183" t="s">
        <v>439</v>
      </c>
      <c r="C59" s="182">
        <v>188</v>
      </c>
    </row>
    <row r="60" spans="1:3" x14ac:dyDescent="0.2">
      <c r="A60" s="182" t="s">
        <v>440</v>
      </c>
      <c r="B60" s="183" t="s">
        <v>441</v>
      </c>
      <c r="C60" s="182">
        <v>210</v>
      </c>
    </row>
    <row r="61" spans="1:3" x14ac:dyDescent="0.2">
      <c r="A61" s="182" t="s">
        <v>442</v>
      </c>
      <c r="B61" s="183" t="s">
        <v>443</v>
      </c>
      <c r="C61" s="182">
        <v>270</v>
      </c>
    </row>
    <row r="62" spans="1:3" x14ac:dyDescent="0.2">
      <c r="A62" s="182" t="s">
        <v>444</v>
      </c>
      <c r="B62" s="183" t="s">
        <v>445</v>
      </c>
      <c r="C62" s="182">
        <v>213</v>
      </c>
    </row>
    <row r="63" spans="1:3" x14ac:dyDescent="0.2">
      <c r="A63" s="182" t="s">
        <v>446</v>
      </c>
      <c r="B63" s="183" t="s">
        <v>447</v>
      </c>
      <c r="C63" s="182">
        <v>275</v>
      </c>
    </row>
    <row r="64" spans="1:3" x14ac:dyDescent="0.2">
      <c r="A64" s="182" t="s">
        <v>448</v>
      </c>
      <c r="B64" s="183" t="s">
        <v>449</v>
      </c>
      <c r="C64" s="182">
        <v>180</v>
      </c>
    </row>
    <row r="65" spans="1:3" x14ac:dyDescent="0.2">
      <c r="A65" s="182" t="s">
        <v>450</v>
      </c>
      <c r="B65" s="183" t="s">
        <v>451</v>
      </c>
      <c r="C65" s="182">
        <v>190</v>
      </c>
    </row>
    <row r="66" spans="1:3" x14ac:dyDescent="0.2">
      <c r="A66" s="182" t="s">
        <v>452</v>
      </c>
      <c r="B66" s="183" t="s">
        <v>453</v>
      </c>
      <c r="C66" s="182">
        <v>203</v>
      </c>
    </row>
    <row r="67" spans="1:3" x14ac:dyDescent="0.2">
      <c r="A67" s="182" t="s">
        <v>454</v>
      </c>
      <c r="B67" s="183" t="s">
        <v>455</v>
      </c>
      <c r="C67" s="182">
        <v>275</v>
      </c>
    </row>
    <row r="68" spans="1:3" x14ac:dyDescent="0.2">
      <c r="A68" s="182" t="s">
        <v>456</v>
      </c>
      <c r="B68" s="183" t="s">
        <v>457</v>
      </c>
      <c r="C68" s="182">
        <v>195</v>
      </c>
    </row>
    <row r="69" spans="1:3" x14ac:dyDescent="0.2">
      <c r="A69" s="182" t="s">
        <v>458</v>
      </c>
      <c r="B69" s="183" t="s">
        <v>459</v>
      </c>
      <c r="C69" s="182">
        <v>174</v>
      </c>
    </row>
    <row r="70" spans="1:3" x14ac:dyDescent="0.2">
      <c r="A70" s="182" t="s">
        <v>460</v>
      </c>
      <c r="B70" s="183" t="s">
        <v>461</v>
      </c>
      <c r="C70" s="182">
        <v>232</v>
      </c>
    </row>
    <row r="71" spans="1:3" x14ac:dyDescent="0.2">
      <c r="A71" s="182" t="s">
        <v>462</v>
      </c>
      <c r="B71" s="183" t="s">
        <v>463</v>
      </c>
      <c r="C71" s="182">
        <v>113</v>
      </c>
    </row>
    <row r="72" spans="1:3" x14ac:dyDescent="0.2">
      <c r="A72" s="182" t="s">
        <v>464</v>
      </c>
      <c r="B72" s="183" t="s">
        <v>465</v>
      </c>
      <c r="C72" s="182">
        <v>174</v>
      </c>
    </row>
    <row r="73" spans="1:3" x14ac:dyDescent="0.2">
      <c r="A73" s="182" t="s">
        <v>466</v>
      </c>
      <c r="B73" s="183" t="s">
        <v>467</v>
      </c>
      <c r="C73" s="182">
        <v>195</v>
      </c>
    </row>
    <row r="74" spans="1:3" x14ac:dyDescent="0.2">
      <c r="A74" s="182" t="s">
        <v>468</v>
      </c>
      <c r="B74" s="183" t="s">
        <v>469</v>
      </c>
      <c r="C74" s="182">
        <v>175</v>
      </c>
    </row>
    <row r="75" spans="1:3" x14ac:dyDescent="0.2">
      <c r="A75" s="182" t="s">
        <v>470</v>
      </c>
      <c r="B75" s="183" t="s">
        <v>471</v>
      </c>
      <c r="C75" s="182">
        <v>200</v>
      </c>
    </row>
    <row r="76" spans="1:3" x14ac:dyDescent="0.2">
      <c r="A76" s="182" t="s">
        <v>472</v>
      </c>
      <c r="B76" s="183" t="s">
        <v>473</v>
      </c>
      <c r="C76" s="182">
        <v>181</v>
      </c>
    </row>
    <row r="77" spans="1:3" x14ac:dyDescent="0.2">
      <c r="A77" s="182" t="s">
        <v>474</v>
      </c>
      <c r="B77" s="183" t="s">
        <v>475</v>
      </c>
      <c r="C77" s="182">
        <v>148</v>
      </c>
    </row>
    <row r="78" spans="1:3" x14ac:dyDescent="0.2">
      <c r="A78" s="182" t="s">
        <v>476</v>
      </c>
      <c r="B78" s="183" t="s">
        <v>477</v>
      </c>
      <c r="C78" s="182">
        <v>180</v>
      </c>
    </row>
    <row r="79" spans="1:3" x14ac:dyDescent="0.2">
      <c r="A79" s="182" t="s">
        <v>478</v>
      </c>
      <c r="B79" s="183" t="s">
        <v>479</v>
      </c>
      <c r="C79" s="182">
        <v>156</v>
      </c>
    </row>
    <row r="80" spans="1:3" x14ac:dyDescent="0.2">
      <c r="A80" s="182" t="s">
        <v>480</v>
      </c>
      <c r="B80" s="183" t="s">
        <v>481</v>
      </c>
      <c r="C80" s="182">
        <v>166</v>
      </c>
    </row>
    <row r="81" spans="1:3" x14ac:dyDescent="0.2">
      <c r="A81" s="182" t="s">
        <v>482</v>
      </c>
      <c r="B81" s="183" t="s">
        <v>483</v>
      </c>
      <c r="C81" s="182">
        <v>270</v>
      </c>
    </row>
    <row r="82" spans="1:3" x14ac:dyDescent="0.2">
      <c r="A82" s="182" t="s">
        <v>484</v>
      </c>
      <c r="B82" s="183" t="s">
        <v>485</v>
      </c>
      <c r="C82" s="182">
        <v>180</v>
      </c>
    </row>
    <row r="83" spans="1:3" x14ac:dyDescent="0.2">
      <c r="A83" s="182" t="s">
        <v>486</v>
      </c>
      <c r="B83" s="183" t="s">
        <v>487</v>
      </c>
      <c r="C83" s="182">
        <v>174</v>
      </c>
    </row>
    <row r="84" spans="1:3" x14ac:dyDescent="0.2">
      <c r="A84" s="182" t="s">
        <v>488</v>
      </c>
      <c r="B84" s="183" t="s">
        <v>489</v>
      </c>
      <c r="C84" s="182">
        <v>140</v>
      </c>
    </row>
    <row r="85" spans="1:3" x14ac:dyDescent="0.2">
      <c r="A85" s="182" t="s">
        <v>490</v>
      </c>
      <c r="B85" s="183" t="s">
        <v>491</v>
      </c>
      <c r="C85" s="182">
        <v>102</v>
      </c>
    </row>
    <row r="86" spans="1:3" x14ac:dyDescent="0.2">
      <c r="A86" s="182" t="s">
        <v>492</v>
      </c>
      <c r="B86" s="183" t="s">
        <v>493</v>
      </c>
      <c r="C86" s="182">
        <v>150</v>
      </c>
    </row>
    <row r="87" spans="1:3" x14ac:dyDescent="0.2">
      <c r="A87" s="182" t="s">
        <v>494</v>
      </c>
      <c r="B87" s="183" t="s">
        <v>495</v>
      </c>
      <c r="C87" s="182">
        <v>195</v>
      </c>
    </row>
    <row r="88" spans="1:3" x14ac:dyDescent="0.2">
      <c r="A88" s="182" t="s">
        <v>496</v>
      </c>
      <c r="B88" s="183" t="s">
        <v>497</v>
      </c>
      <c r="C88" s="182">
        <v>145</v>
      </c>
    </row>
    <row r="89" spans="1:3" x14ac:dyDescent="0.2">
      <c r="A89" s="182" t="s">
        <v>498</v>
      </c>
      <c r="B89" s="183" t="s">
        <v>499</v>
      </c>
      <c r="C89" s="182">
        <v>145</v>
      </c>
    </row>
    <row r="90" spans="1:3" x14ac:dyDescent="0.2">
      <c r="A90" s="182" t="s">
        <v>500</v>
      </c>
      <c r="B90" s="183" t="s">
        <v>501</v>
      </c>
      <c r="C90" s="182">
        <v>145</v>
      </c>
    </row>
    <row r="91" spans="1:3" x14ac:dyDescent="0.2">
      <c r="A91" s="182" t="s">
        <v>502</v>
      </c>
      <c r="B91" s="183" t="s">
        <v>503</v>
      </c>
      <c r="C91" s="182">
        <v>130</v>
      </c>
    </row>
    <row r="92" spans="1:3" x14ac:dyDescent="0.2">
      <c r="A92" s="182" t="s">
        <v>504</v>
      </c>
      <c r="B92" s="183" t="s">
        <v>505</v>
      </c>
      <c r="C92" s="182">
        <v>190</v>
      </c>
    </row>
    <row r="93" spans="1:3" x14ac:dyDescent="0.2">
      <c r="A93" s="182" t="s">
        <v>506</v>
      </c>
      <c r="B93" s="183" t="s">
        <v>507</v>
      </c>
      <c r="C93" s="182">
        <v>150</v>
      </c>
    </row>
    <row r="94" spans="1:3" x14ac:dyDescent="0.2">
      <c r="A94" s="182" t="s">
        <v>508</v>
      </c>
      <c r="B94" s="183" t="s">
        <v>509</v>
      </c>
      <c r="C94" s="182">
        <v>175</v>
      </c>
    </row>
    <row r="95" spans="1:3" x14ac:dyDescent="0.2">
      <c r="A95" s="182" t="s">
        <v>510</v>
      </c>
      <c r="B95" s="183" t="s">
        <v>511</v>
      </c>
      <c r="C95" s="182">
        <v>116</v>
      </c>
    </row>
    <row r="96" spans="1:3" x14ac:dyDescent="0.2">
      <c r="A96" s="182" t="s">
        <v>512</v>
      </c>
      <c r="B96" s="183" t="s">
        <v>513</v>
      </c>
      <c r="C96" s="182">
        <v>140</v>
      </c>
    </row>
    <row r="97" spans="1:3" x14ac:dyDescent="0.2">
      <c r="A97" s="182" t="s">
        <v>514</v>
      </c>
      <c r="B97" s="183" t="s">
        <v>515</v>
      </c>
      <c r="C97" s="182">
        <v>250</v>
      </c>
    </row>
    <row r="98" spans="1:3" x14ac:dyDescent="0.2">
      <c r="A98" s="182" t="s">
        <v>516</v>
      </c>
      <c r="B98" s="183" t="s">
        <v>517</v>
      </c>
      <c r="C98" s="182">
        <v>122</v>
      </c>
    </row>
    <row r="99" spans="1:3" x14ac:dyDescent="0.2">
      <c r="A99" s="182" t="s">
        <v>518</v>
      </c>
      <c r="B99" s="183" t="s">
        <v>519</v>
      </c>
      <c r="C99" s="182">
        <v>160</v>
      </c>
    </row>
    <row r="100" spans="1:3" x14ac:dyDescent="0.2">
      <c r="A100" s="182" t="s">
        <v>520</v>
      </c>
      <c r="B100" s="183" t="s">
        <v>521</v>
      </c>
      <c r="C100" s="182">
        <v>168</v>
      </c>
    </row>
    <row r="101" spans="1:3" x14ac:dyDescent="0.2">
      <c r="A101" s="182" t="s">
        <v>522</v>
      </c>
      <c r="B101" s="183" t="s">
        <v>523</v>
      </c>
      <c r="C101" s="182">
        <v>169</v>
      </c>
    </row>
    <row r="102" spans="1:3" x14ac:dyDescent="0.2">
      <c r="A102" s="182" t="s">
        <v>524</v>
      </c>
      <c r="B102" s="183" t="s">
        <v>525</v>
      </c>
      <c r="C102" s="182">
        <v>116</v>
      </c>
    </row>
    <row r="103" spans="1:3" x14ac:dyDescent="0.2">
      <c r="A103" s="182" t="s">
        <v>526</v>
      </c>
      <c r="B103" s="183" t="s">
        <v>527</v>
      </c>
      <c r="C103" s="182">
        <v>174</v>
      </c>
    </row>
    <row r="104" spans="1:3" x14ac:dyDescent="0.2">
      <c r="A104" s="182" t="s">
        <v>528</v>
      </c>
      <c r="B104" s="183" t="s">
        <v>529</v>
      </c>
      <c r="C104" s="182">
        <v>140</v>
      </c>
    </row>
    <row r="105" spans="1:3" x14ac:dyDescent="0.2">
      <c r="A105" s="182" t="s">
        <v>530</v>
      </c>
      <c r="B105" s="183" t="s">
        <v>531</v>
      </c>
      <c r="C105" s="182">
        <v>110</v>
      </c>
    </row>
    <row r="106" spans="1:3" x14ac:dyDescent="0.2">
      <c r="A106" s="182" t="s">
        <v>532</v>
      </c>
      <c r="B106" s="183" t="s">
        <v>533</v>
      </c>
      <c r="C106" s="182">
        <v>185</v>
      </c>
    </row>
    <row r="107" spans="1:3" x14ac:dyDescent="0.2">
      <c r="A107" s="182" t="s">
        <v>534</v>
      </c>
      <c r="B107" s="183" t="s">
        <v>535</v>
      </c>
      <c r="C107" s="182">
        <v>129</v>
      </c>
    </row>
    <row r="108" spans="1:3" x14ac:dyDescent="0.2">
      <c r="A108" s="182" t="s">
        <v>536</v>
      </c>
      <c r="B108" s="183" t="s">
        <v>537</v>
      </c>
      <c r="C108" s="182">
        <v>88</v>
      </c>
    </row>
    <row r="109" spans="1:3" x14ac:dyDescent="0.2">
      <c r="A109" s="182" t="s">
        <v>538</v>
      </c>
      <c r="B109" s="183" t="s">
        <v>539</v>
      </c>
      <c r="C109" s="182">
        <v>176</v>
      </c>
    </row>
    <row r="110" spans="1:3" x14ac:dyDescent="0.2">
      <c r="A110" s="182" t="s">
        <v>540</v>
      </c>
      <c r="B110" s="183" t="s">
        <v>541</v>
      </c>
      <c r="C110" s="182">
        <v>173</v>
      </c>
    </row>
    <row r="111" spans="1:3" x14ac:dyDescent="0.2">
      <c r="A111" s="182" t="s">
        <v>542</v>
      </c>
      <c r="B111" s="183" t="s">
        <v>543</v>
      </c>
      <c r="C111" s="182">
        <v>218</v>
      </c>
    </row>
    <row r="112" spans="1:3" x14ac:dyDescent="0.2">
      <c r="A112" s="182" t="s">
        <v>544</v>
      </c>
      <c r="B112" s="183" t="s">
        <v>545</v>
      </c>
      <c r="C112" s="182">
        <v>146</v>
      </c>
    </row>
    <row r="113" spans="1:3" x14ac:dyDescent="0.2">
      <c r="A113" s="182" t="s">
        <v>546</v>
      </c>
      <c r="B113" s="183" t="s">
        <v>547</v>
      </c>
      <c r="C113" s="182">
        <v>190</v>
      </c>
    </row>
    <row r="114" spans="1:3" x14ac:dyDescent="0.2">
      <c r="A114" s="182" t="s">
        <v>548</v>
      </c>
      <c r="B114" s="183" t="s">
        <v>549</v>
      </c>
      <c r="C114" s="182">
        <v>143</v>
      </c>
    </row>
    <row r="115" spans="1:3" x14ac:dyDescent="0.2">
      <c r="A115" s="182" t="s">
        <v>550</v>
      </c>
      <c r="B115" s="183" t="s">
        <v>551</v>
      </c>
      <c r="C115" s="182">
        <v>185</v>
      </c>
    </row>
    <row r="116" spans="1:3" x14ac:dyDescent="0.2">
      <c r="A116" s="182" t="s">
        <v>552</v>
      </c>
      <c r="B116" s="183" t="s">
        <v>553</v>
      </c>
      <c r="C116" s="182">
        <v>162</v>
      </c>
    </row>
    <row r="117" spans="1:3" x14ac:dyDescent="0.2">
      <c r="A117" s="182" t="s">
        <v>554</v>
      </c>
      <c r="B117" s="183" t="s">
        <v>555</v>
      </c>
      <c r="C117" s="182">
        <v>188</v>
      </c>
    </row>
    <row r="118" spans="1:3" x14ac:dyDescent="0.2">
      <c r="A118" s="182" t="s">
        <v>556</v>
      </c>
      <c r="B118" s="183" t="s">
        <v>557</v>
      </c>
      <c r="C118" s="182">
        <v>236</v>
      </c>
    </row>
    <row r="119" spans="1:3" x14ac:dyDescent="0.2">
      <c r="A119" s="182" t="s">
        <v>558</v>
      </c>
      <c r="B119" s="183" t="s">
        <v>559</v>
      </c>
      <c r="C119" s="182">
        <v>188</v>
      </c>
    </row>
    <row r="120" spans="1:3" x14ac:dyDescent="0.2">
      <c r="A120" s="182" t="s">
        <v>560</v>
      </c>
      <c r="B120" s="183" t="s">
        <v>561</v>
      </c>
      <c r="C120" s="182">
        <v>160</v>
      </c>
    </row>
    <row r="121" spans="1:3" x14ac:dyDescent="0.2">
      <c r="A121" s="182" t="s">
        <v>562</v>
      </c>
      <c r="B121" s="183" t="s">
        <v>563</v>
      </c>
      <c r="C121" s="182">
        <v>147</v>
      </c>
    </row>
    <row r="122" spans="1:3" x14ac:dyDescent="0.2">
      <c r="A122" s="182" t="s">
        <v>564</v>
      </c>
      <c r="B122" s="183" t="s">
        <v>565</v>
      </c>
      <c r="C122" s="182">
        <v>146</v>
      </c>
    </row>
    <row r="123" spans="1:3" x14ac:dyDescent="0.2">
      <c r="A123" s="182" t="s">
        <v>566</v>
      </c>
      <c r="B123" s="183" t="s">
        <v>567</v>
      </c>
      <c r="C123" s="182">
        <v>168</v>
      </c>
    </row>
    <row r="124" spans="1:3" x14ac:dyDescent="0.2">
      <c r="A124" s="182" t="s">
        <v>568</v>
      </c>
      <c r="B124" s="183" t="s">
        <v>569</v>
      </c>
      <c r="C124" s="182">
        <v>215</v>
      </c>
    </row>
    <row r="125" spans="1:3" x14ac:dyDescent="0.2">
      <c r="A125" s="182" t="s">
        <v>570</v>
      </c>
      <c r="B125" s="183" t="s">
        <v>571</v>
      </c>
      <c r="C125" s="182">
        <v>145</v>
      </c>
    </row>
    <row r="126" spans="1:3" x14ac:dyDescent="0.2">
      <c r="A126" s="182" t="s">
        <v>572</v>
      </c>
      <c r="B126" s="183" t="s">
        <v>573</v>
      </c>
      <c r="C126" s="182">
        <v>188</v>
      </c>
    </row>
    <row r="127" spans="1:3" x14ac:dyDescent="0.2">
      <c r="A127" s="182" t="s">
        <v>574</v>
      </c>
      <c r="B127" s="183" t="s">
        <v>575</v>
      </c>
      <c r="C127" s="182">
        <v>147</v>
      </c>
    </row>
    <row r="128" spans="1:3" x14ac:dyDescent="0.2">
      <c r="A128" s="182" t="s">
        <v>576</v>
      </c>
      <c r="B128" s="183" t="s">
        <v>577</v>
      </c>
      <c r="C128" s="182">
        <v>160</v>
      </c>
    </row>
    <row r="129" spans="1:3" x14ac:dyDescent="0.2">
      <c r="A129" s="182" t="s">
        <v>578</v>
      </c>
      <c r="B129" s="183" t="s">
        <v>579</v>
      </c>
      <c r="C129" s="182">
        <v>131</v>
      </c>
    </row>
    <row r="130" spans="1:3" x14ac:dyDescent="0.2">
      <c r="A130" s="182" t="s">
        <v>580</v>
      </c>
      <c r="B130" s="183" t="s">
        <v>581</v>
      </c>
      <c r="C130" s="182">
        <v>206</v>
      </c>
    </row>
    <row r="131" spans="1:3" x14ac:dyDescent="0.2">
      <c r="A131" s="182" t="s">
        <v>582</v>
      </c>
      <c r="B131" s="183" t="s">
        <v>583</v>
      </c>
      <c r="C131" s="182">
        <v>116</v>
      </c>
    </row>
    <row r="132" spans="1:3" x14ac:dyDescent="0.2">
      <c r="A132" s="182" t="s">
        <v>584</v>
      </c>
      <c r="B132" s="183" t="s">
        <v>585</v>
      </c>
      <c r="C132" s="182">
        <v>195</v>
      </c>
    </row>
    <row r="133" spans="1:3" x14ac:dyDescent="0.2">
      <c r="A133" s="182" t="s">
        <v>586</v>
      </c>
      <c r="B133" s="183" t="s">
        <v>587</v>
      </c>
      <c r="C133" s="182">
        <v>213</v>
      </c>
    </row>
    <row r="134" spans="1:3" x14ac:dyDescent="0.2">
      <c r="A134" s="182" t="s">
        <v>588</v>
      </c>
      <c r="B134" s="183" t="s">
        <v>589</v>
      </c>
      <c r="C134" s="182">
        <v>135</v>
      </c>
    </row>
    <row r="135" spans="1:3" x14ac:dyDescent="0.2">
      <c r="A135" s="182" t="s">
        <v>590</v>
      </c>
      <c r="B135" s="183" t="s">
        <v>591</v>
      </c>
      <c r="C135" s="182">
        <v>190</v>
      </c>
    </row>
    <row r="136" spans="1:3" x14ac:dyDescent="0.2">
      <c r="A136" s="182" t="s">
        <v>592</v>
      </c>
      <c r="B136" s="183" t="s">
        <v>593</v>
      </c>
      <c r="C136" s="182">
        <v>174</v>
      </c>
    </row>
    <row r="137" spans="1:3" x14ac:dyDescent="0.2">
      <c r="A137" s="182" t="s">
        <v>594</v>
      </c>
      <c r="B137" s="183" t="s">
        <v>595</v>
      </c>
      <c r="C137" s="182">
        <v>200</v>
      </c>
    </row>
    <row r="138" spans="1:3" x14ac:dyDescent="0.2">
      <c r="A138" s="182" t="s">
        <v>596</v>
      </c>
      <c r="B138" s="183" t="s">
        <v>597</v>
      </c>
      <c r="C138" s="182">
        <v>152</v>
      </c>
    </row>
    <row r="139" spans="1:3" x14ac:dyDescent="0.2">
      <c r="A139" s="182" t="s">
        <v>598</v>
      </c>
      <c r="B139" s="183" t="s">
        <v>599</v>
      </c>
      <c r="C139" s="182">
        <v>165</v>
      </c>
    </row>
    <row r="140" spans="1:3" x14ac:dyDescent="0.2">
      <c r="A140" s="182" t="s">
        <v>600</v>
      </c>
      <c r="B140" s="183" t="s">
        <v>601</v>
      </c>
      <c r="C140" s="182">
        <v>174</v>
      </c>
    </row>
    <row r="141" spans="1:3" x14ac:dyDescent="0.2">
      <c r="A141" s="182" t="s">
        <v>602</v>
      </c>
      <c r="B141" s="183" t="s">
        <v>603</v>
      </c>
      <c r="C141" s="182">
        <v>215</v>
      </c>
    </row>
    <row r="142" spans="1:3" x14ac:dyDescent="0.2">
      <c r="A142" s="182" t="s">
        <v>604</v>
      </c>
      <c r="B142" s="183" t="s">
        <v>605</v>
      </c>
      <c r="C142" s="182">
        <v>174</v>
      </c>
    </row>
    <row r="143" spans="1:3" x14ac:dyDescent="0.2">
      <c r="A143" s="182" t="s">
        <v>606</v>
      </c>
      <c r="B143" s="183" t="s">
        <v>607</v>
      </c>
      <c r="C143" s="182">
        <v>130</v>
      </c>
    </row>
    <row r="144" spans="1:3" x14ac:dyDescent="0.2">
      <c r="A144" s="182" t="s">
        <v>608</v>
      </c>
      <c r="B144" s="183" t="s">
        <v>609</v>
      </c>
      <c r="C144" s="182">
        <v>191</v>
      </c>
    </row>
    <row r="145" spans="1:3" x14ac:dyDescent="0.2">
      <c r="A145" s="182" t="s">
        <v>610</v>
      </c>
      <c r="B145" s="183" t="s">
        <v>611</v>
      </c>
      <c r="C145" s="182">
        <v>250</v>
      </c>
    </row>
    <row r="146" spans="1:3" x14ac:dyDescent="0.2">
      <c r="A146" s="182" t="s">
        <v>612</v>
      </c>
      <c r="B146" s="183" t="s">
        <v>613</v>
      </c>
      <c r="C146" s="182">
        <v>110</v>
      </c>
    </row>
    <row r="147" spans="1:3" x14ac:dyDescent="0.2">
      <c r="A147" s="182" t="s">
        <v>614</v>
      </c>
      <c r="B147" s="183" t="s">
        <v>615</v>
      </c>
      <c r="C147" s="182">
        <v>175</v>
      </c>
    </row>
    <row r="148" spans="1:3" x14ac:dyDescent="0.2">
      <c r="A148" s="182" t="s">
        <v>616</v>
      </c>
      <c r="B148" s="183" t="s">
        <v>617</v>
      </c>
      <c r="C148" s="182">
        <v>200</v>
      </c>
    </row>
    <row r="149" spans="1:3" x14ac:dyDescent="0.2">
      <c r="A149" s="182" t="s">
        <v>618</v>
      </c>
      <c r="B149" s="183" t="s">
        <v>619</v>
      </c>
      <c r="C149" s="182">
        <v>202</v>
      </c>
    </row>
    <row r="150" spans="1:3" x14ac:dyDescent="0.2">
      <c r="A150" s="182" t="s">
        <v>620</v>
      </c>
      <c r="B150" s="183" t="s">
        <v>621</v>
      </c>
      <c r="C150" s="182">
        <v>144</v>
      </c>
    </row>
    <row r="151" spans="1:3" x14ac:dyDescent="0.2">
      <c r="A151" s="182" t="s">
        <v>622</v>
      </c>
      <c r="B151" s="183" t="s">
        <v>623</v>
      </c>
      <c r="C151" s="182">
        <v>165</v>
      </c>
    </row>
    <row r="152" spans="1:3" x14ac:dyDescent="0.2">
      <c r="A152" s="182" t="s">
        <v>624</v>
      </c>
      <c r="B152" s="183" t="s">
        <v>625</v>
      </c>
      <c r="C152" s="182">
        <v>150</v>
      </c>
    </row>
    <row r="153" spans="1:3" x14ac:dyDescent="0.2">
      <c r="A153" s="182" t="s">
        <v>626</v>
      </c>
      <c r="B153" s="183" t="s">
        <v>627</v>
      </c>
      <c r="C153" s="182">
        <v>180</v>
      </c>
    </row>
    <row r="154" spans="1:3" x14ac:dyDescent="0.2">
      <c r="A154" s="182" t="s">
        <v>628</v>
      </c>
      <c r="B154" s="183" t="s">
        <v>629</v>
      </c>
      <c r="C154" s="182">
        <v>174</v>
      </c>
    </row>
    <row r="155" spans="1:3" x14ac:dyDescent="0.2">
      <c r="A155" s="182" t="s">
        <v>630</v>
      </c>
      <c r="B155" s="183" t="s">
        <v>631</v>
      </c>
      <c r="C155" s="182">
        <v>160</v>
      </c>
    </row>
    <row r="156" spans="1:3" x14ac:dyDescent="0.2">
      <c r="A156" s="182" t="s">
        <v>632</v>
      </c>
      <c r="B156" s="183" t="s">
        <v>633</v>
      </c>
      <c r="C156" s="182">
        <v>155</v>
      </c>
    </row>
    <row r="157" spans="1:3" x14ac:dyDescent="0.2">
      <c r="A157" s="182" t="s">
        <v>634</v>
      </c>
      <c r="B157" s="183" t="s">
        <v>635</v>
      </c>
      <c r="C157" s="182">
        <v>185</v>
      </c>
    </row>
    <row r="158" spans="1:3" x14ac:dyDescent="0.2">
      <c r="A158" s="182" t="s">
        <v>636</v>
      </c>
      <c r="B158" s="183" t="s">
        <v>637</v>
      </c>
      <c r="C158" s="182">
        <v>139</v>
      </c>
    </row>
    <row r="159" spans="1:3" x14ac:dyDescent="0.2">
      <c r="A159" s="182" t="s">
        <v>638</v>
      </c>
      <c r="B159" s="183" t="s">
        <v>639</v>
      </c>
      <c r="C159" s="182">
        <v>174</v>
      </c>
    </row>
    <row r="160" spans="1:3" x14ac:dyDescent="0.2">
      <c r="A160" s="182" t="s">
        <v>640</v>
      </c>
      <c r="B160" s="183" t="s">
        <v>641</v>
      </c>
      <c r="C160" s="182">
        <v>205</v>
      </c>
    </row>
    <row r="161" spans="1:3" x14ac:dyDescent="0.2">
      <c r="A161" s="182" t="s">
        <v>653</v>
      </c>
      <c r="B161" s="183" t="s">
        <v>642</v>
      </c>
      <c r="C161" s="182">
        <v>191</v>
      </c>
    </row>
    <row r="162" spans="1:3" x14ac:dyDescent="0.2">
      <c r="A162" s="182" t="s">
        <v>643</v>
      </c>
      <c r="B162" s="183" t="s">
        <v>644</v>
      </c>
      <c r="C162" s="182">
        <v>147</v>
      </c>
    </row>
    <row r="163" spans="1:3" x14ac:dyDescent="0.2">
      <c r="A163" s="182" t="s">
        <v>645</v>
      </c>
      <c r="B163" s="183" t="s">
        <v>646</v>
      </c>
      <c r="C163" s="182">
        <v>145</v>
      </c>
    </row>
    <row r="164" spans="1:3" x14ac:dyDescent="0.2">
      <c r="A164" s="182" t="s">
        <v>647</v>
      </c>
      <c r="B164" s="183" t="s">
        <v>648</v>
      </c>
      <c r="C164" s="182">
        <v>124</v>
      </c>
    </row>
    <row r="165" spans="1:3" x14ac:dyDescent="0.2">
      <c r="A165" s="1"/>
      <c r="B165" s="1"/>
      <c r="C165" s="1"/>
    </row>
    <row r="166" spans="1:3" x14ac:dyDescent="0.2">
      <c r="A166" s="1"/>
      <c r="B166" s="1"/>
      <c r="C166" s="1"/>
    </row>
    <row r="167" spans="1:3" x14ac:dyDescent="0.2">
      <c r="A167" s="1"/>
      <c r="B167" s="1"/>
      <c r="C167" s="1"/>
    </row>
    <row r="168" spans="1:3" x14ac:dyDescent="0.2">
      <c r="A168" s="1"/>
      <c r="B168" s="1"/>
      <c r="C168" s="1"/>
    </row>
    <row r="169" spans="1:3" x14ac:dyDescent="0.2">
      <c r="A169" s="1"/>
      <c r="B169" s="1"/>
      <c r="C169" s="1"/>
    </row>
    <row r="170" spans="1:3" x14ac:dyDescent="0.2">
      <c r="A170" s="1"/>
      <c r="B170" s="1"/>
      <c r="C170" s="1"/>
    </row>
    <row r="171" spans="1:3" x14ac:dyDescent="0.2">
      <c r="A171" s="1"/>
      <c r="B171" s="1"/>
      <c r="C171" s="1"/>
    </row>
    <row r="172" spans="1:3" x14ac:dyDescent="0.2">
      <c r="A172" s="1"/>
      <c r="B172" s="1"/>
      <c r="C172" s="1"/>
    </row>
    <row r="173" spans="1:3" x14ac:dyDescent="0.2">
      <c r="A173" s="1"/>
      <c r="B173" s="1"/>
      <c r="C173" s="1"/>
    </row>
    <row r="174" spans="1:3" x14ac:dyDescent="0.2">
      <c r="A174" s="1"/>
      <c r="B174" s="1"/>
      <c r="C174" s="1"/>
    </row>
    <row r="175" spans="1:3" x14ac:dyDescent="0.2">
      <c r="A175" s="1"/>
      <c r="B175" s="1"/>
      <c r="C175" s="1"/>
    </row>
    <row r="176" spans="1:3" x14ac:dyDescent="0.2">
      <c r="A176" s="1"/>
      <c r="B176" s="1"/>
      <c r="C176" s="1"/>
    </row>
    <row r="177" spans="1:3" x14ac:dyDescent="0.2">
      <c r="A177" s="1"/>
      <c r="B177" s="1"/>
      <c r="C177" s="1"/>
    </row>
    <row r="178" spans="1:3" x14ac:dyDescent="0.2">
      <c r="A178" s="1"/>
      <c r="B178" s="1"/>
      <c r="C178" s="1"/>
    </row>
    <row r="179" spans="1:3" x14ac:dyDescent="0.2">
      <c r="A179" s="1"/>
      <c r="B179" s="1"/>
      <c r="C179" s="1"/>
    </row>
    <row r="180" spans="1:3" x14ac:dyDescent="0.2">
      <c r="A180" s="1"/>
      <c r="B180" s="1"/>
      <c r="C180" s="1"/>
    </row>
    <row r="181" spans="1:3" x14ac:dyDescent="0.2">
      <c r="A181" s="1"/>
      <c r="B181" s="1"/>
      <c r="C181" s="1"/>
    </row>
    <row r="182" spans="1:3" x14ac:dyDescent="0.2">
      <c r="A182" s="1"/>
      <c r="B182" s="1"/>
      <c r="C182" s="1"/>
    </row>
    <row r="183" spans="1:3" x14ac:dyDescent="0.2">
      <c r="A183" s="1"/>
      <c r="B183" s="1"/>
      <c r="C183" s="1"/>
    </row>
    <row r="184" spans="1:3" x14ac:dyDescent="0.2">
      <c r="A184" s="1"/>
      <c r="B184" s="1"/>
      <c r="C184" s="1"/>
    </row>
    <row r="185" spans="1:3" x14ac:dyDescent="0.2">
      <c r="A185" s="1"/>
      <c r="B185" s="1"/>
      <c r="C185" s="1"/>
    </row>
    <row r="186" spans="1:3" x14ac:dyDescent="0.2">
      <c r="A186" s="1"/>
      <c r="B186" s="1"/>
      <c r="C186" s="1"/>
    </row>
    <row r="187" spans="1:3" x14ac:dyDescent="0.2">
      <c r="A187" s="1"/>
      <c r="B187" s="1"/>
      <c r="C187" s="1"/>
    </row>
    <row r="188" spans="1:3" x14ac:dyDescent="0.2">
      <c r="A188" s="1"/>
      <c r="B188" s="1"/>
      <c r="C188" s="1"/>
    </row>
    <row r="189" spans="1:3" x14ac:dyDescent="0.2">
      <c r="A189" s="1"/>
      <c r="B189" s="1"/>
      <c r="C189" s="1"/>
    </row>
    <row r="190" spans="1:3" x14ac:dyDescent="0.2">
      <c r="A190" s="1"/>
      <c r="B190" s="1"/>
      <c r="C190" s="1"/>
    </row>
    <row r="191" spans="1:3" x14ac:dyDescent="0.2">
      <c r="A191" s="1"/>
      <c r="B191" s="1"/>
      <c r="C191" s="1"/>
    </row>
    <row r="192" spans="1:3" x14ac:dyDescent="0.2">
      <c r="A192" s="1"/>
      <c r="B192" s="1"/>
      <c r="C192" s="1"/>
    </row>
    <row r="193" spans="1:3" x14ac:dyDescent="0.2">
      <c r="A193" s="1"/>
      <c r="B193" s="1"/>
      <c r="C193" s="1"/>
    </row>
    <row r="194" spans="1:3" x14ac:dyDescent="0.2">
      <c r="A194" s="1"/>
      <c r="B194" s="1"/>
      <c r="C194" s="1"/>
    </row>
    <row r="195" spans="1:3" x14ac:dyDescent="0.2">
      <c r="A195" s="1"/>
      <c r="B195" s="1"/>
      <c r="C195" s="1"/>
    </row>
    <row r="196" spans="1:3" x14ac:dyDescent="0.2">
      <c r="A196" s="1"/>
      <c r="B196" s="1"/>
      <c r="C196" s="1"/>
    </row>
    <row r="197" spans="1:3" x14ac:dyDescent="0.2">
      <c r="A197" s="1"/>
      <c r="B197" s="1"/>
      <c r="C197" s="1"/>
    </row>
    <row r="198" spans="1:3" x14ac:dyDescent="0.2">
      <c r="A198" s="1"/>
      <c r="B198" s="1"/>
      <c r="C198" s="1"/>
    </row>
    <row r="199" spans="1:3" x14ac:dyDescent="0.2">
      <c r="A199" s="1"/>
      <c r="B199" s="1"/>
      <c r="C199" s="1"/>
    </row>
    <row r="200" spans="1:3" x14ac:dyDescent="0.2">
      <c r="A200" s="1"/>
      <c r="B200" s="1"/>
      <c r="C200" s="1"/>
    </row>
    <row r="201" spans="1:3" x14ac:dyDescent="0.2">
      <c r="A201" s="1"/>
      <c r="B201" s="1"/>
      <c r="C201" s="1"/>
    </row>
    <row r="202" spans="1:3" x14ac:dyDescent="0.2">
      <c r="A202" s="1"/>
      <c r="B202" s="1"/>
      <c r="C202" s="1"/>
    </row>
    <row r="203" spans="1:3" x14ac:dyDescent="0.2">
      <c r="A203" s="1"/>
      <c r="B203" s="1"/>
      <c r="C203" s="1"/>
    </row>
    <row r="204" spans="1:3" x14ac:dyDescent="0.2">
      <c r="A204" s="1"/>
      <c r="B204" s="1"/>
      <c r="C204" s="1"/>
    </row>
    <row r="205" spans="1:3" x14ac:dyDescent="0.2">
      <c r="A205" s="1"/>
      <c r="B205" s="1"/>
      <c r="C205" s="1"/>
    </row>
    <row r="206" spans="1:3" x14ac:dyDescent="0.2">
      <c r="A206" s="1"/>
      <c r="B206" s="1"/>
      <c r="C206" s="1"/>
    </row>
    <row r="207" spans="1:3" x14ac:dyDescent="0.2">
      <c r="A207" s="1"/>
      <c r="B207" s="1"/>
      <c r="C207" s="1"/>
    </row>
    <row r="208" spans="1:3" x14ac:dyDescent="0.2">
      <c r="A208" s="1"/>
      <c r="B208" s="1"/>
      <c r="C208" s="1"/>
    </row>
    <row r="209" spans="1:3" x14ac:dyDescent="0.2">
      <c r="A209" s="1"/>
      <c r="B209" s="1"/>
      <c r="C209" s="1"/>
    </row>
    <row r="210" spans="1:3" x14ac:dyDescent="0.2">
      <c r="A210" s="1"/>
      <c r="B210" s="1"/>
      <c r="C210" s="1"/>
    </row>
    <row r="211" spans="1:3" x14ac:dyDescent="0.2">
      <c r="A211" s="1"/>
      <c r="B211" s="1"/>
      <c r="C211" s="1"/>
    </row>
    <row r="212" spans="1:3" x14ac:dyDescent="0.2">
      <c r="A212" s="1"/>
      <c r="B212" s="1"/>
      <c r="C212" s="1"/>
    </row>
    <row r="213" spans="1:3" x14ac:dyDescent="0.2">
      <c r="A213" s="1"/>
      <c r="B213" s="1"/>
      <c r="C213" s="1"/>
    </row>
    <row r="214" spans="1:3" x14ac:dyDescent="0.2">
      <c r="A214" s="1"/>
      <c r="B214" s="1"/>
      <c r="C214" s="1"/>
    </row>
    <row r="215" spans="1:3" x14ac:dyDescent="0.2">
      <c r="A215" s="1"/>
      <c r="B215" s="1"/>
      <c r="C215" s="1"/>
    </row>
    <row r="216" spans="1:3" x14ac:dyDescent="0.2">
      <c r="A216" s="1"/>
      <c r="B216" s="1"/>
      <c r="C216" s="1"/>
    </row>
    <row r="217" spans="1:3" x14ac:dyDescent="0.2">
      <c r="A217" s="1"/>
      <c r="B217" s="1"/>
      <c r="C217" s="1"/>
    </row>
    <row r="218" spans="1:3" x14ac:dyDescent="0.2">
      <c r="A218" s="1"/>
      <c r="B218" s="1"/>
      <c r="C218" s="1"/>
    </row>
    <row r="219" spans="1:3" x14ac:dyDescent="0.2">
      <c r="A219" s="1"/>
      <c r="B219" s="1"/>
      <c r="C219" s="1"/>
    </row>
    <row r="220" spans="1:3" x14ac:dyDescent="0.2">
      <c r="A220" s="1"/>
      <c r="B220" s="1"/>
      <c r="C220" s="1"/>
    </row>
    <row r="221" spans="1:3" x14ac:dyDescent="0.2">
      <c r="A221" s="1"/>
      <c r="B221" s="1"/>
      <c r="C221" s="1"/>
    </row>
    <row r="222" spans="1:3" x14ac:dyDescent="0.2">
      <c r="A222" s="1"/>
      <c r="B222" s="1"/>
      <c r="C222" s="1"/>
    </row>
    <row r="223" spans="1:3" x14ac:dyDescent="0.2">
      <c r="A223" s="1"/>
      <c r="B223" s="1"/>
      <c r="C223" s="1"/>
    </row>
  </sheetData>
  <sheetProtection algorithmName="SHA-512" hashValue="1F+rWxXxL0FPYG0A3aTQFa1/medl5P714yKnWHcwuXdKuv9bw9OAp31ePqNf/J+/OsfGCgg07Kv4uw2javrDHQ==" saltValue="8ZNdkwjiY7T61+lWl9fvsA==" spinCount="100000" sheet="1" objects="1" scenarios="1"/>
  <mergeCells count="5">
    <mergeCell ref="A13:A15"/>
    <mergeCell ref="B13:B15"/>
    <mergeCell ref="A9:C9"/>
    <mergeCell ref="A10:C10"/>
    <mergeCell ref="C13:C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Priedas Nr. 2 (komand. pažym.)</vt:lpstr>
      <vt:lpstr>Priedas Nr. 2 (Pavyzdys)</vt:lpstr>
      <vt:lpstr>Šablono pasirinkimai</vt:lpstr>
      <vt:lpstr>Priedas Nr. 3 (Kuro skaičiav.)</vt:lpstr>
      <vt:lpstr>Priedas Nr. 4 (dienpin normos)</vt:lpstr>
      <vt:lpstr>Priedas Nr. 5 (gyv. ploto norm)</vt:lpstr>
      <vt:lpstr>'Priedas Nr. 5 (gyv. ploto norm)'!part_1829a1c86cc94e40b4dc98ded4b41edc</vt:lpstr>
      <vt:lpstr>'Priedas Nr. 2 (komand. pažym.)'!Print_Area</vt:lpstr>
      <vt:lpstr>'Priedas Nr. 2 (Pavyzdys)'!Print_Area</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Ruslanas</dc:creator>
  <cp:lastModifiedBy>Administrator</cp:lastModifiedBy>
  <cp:lastPrinted>2018-04-11T10:52:25Z</cp:lastPrinted>
  <dcterms:created xsi:type="dcterms:W3CDTF">2011-06-13T17:41:09Z</dcterms:created>
  <dcterms:modified xsi:type="dcterms:W3CDTF">2018-09-12T10:29:30Z</dcterms:modified>
</cp:coreProperties>
</file>